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各種フォルダー\"/>
    </mc:Choice>
  </mc:AlternateContent>
  <xr:revisionPtr revIDLastSave="0" documentId="8_{04C01D11-859B-4C69-B0D6-EAE613FFAB53}" xr6:coauthVersionLast="47" xr6:coauthVersionMax="47" xr10:uidLastSave="{00000000-0000-0000-0000-000000000000}"/>
  <bookViews>
    <workbookView xWindow="-108" yWindow="-108" windowWidth="23256" windowHeight="12456" tabRatio="500" activeTab="1" xr2:uid="{00000000-000D-0000-FFFF-FFFF00000000}"/>
  </bookViews>
  <sheets>
    <sheet name="訓練報告書式(記入例）" sheetId="3" r:id="rId1"/>
    <sheet name="訓練報告書式" sheetId="1" r:id="rId2"/>
  </sheets>
  <definedNames>
    <definedName name="_xlnm.Print_Area" localSheetId="1">訓練報告書式!$A$1:$Q$158</definedName>
    <definedName name="_xlnm.Print_Area" localSheetId="0">'訓練報告書式(記入例）'!$A$1:$Q$157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xmlns:loext="http://schemas.libreoffice.org/" uri="{7626C862-2A13-11E5-B345-FEFF819CDC9F}">
      <loext:extCalcPr stringRefSyntax="CalcA1"/>
    </ext>
  </extLst>
</workbook>
</file>

<file path=xl/calcChain.xml><?xml version="1.0" encoding="utf-8"?>
<calcChain xmlns="http://schemas.openxmlformats.org/spreadsheetml/2006/main">
  <c r="H81" i="1" l="1"/>
  <c r="J139" i="1"/>
  <c r="C149" i="1" l="1"/>
  <c r="E147" i="1"/>
  <c r="Q8" i="1"/>
  <c r="G81" i="1"/>
  <c r="E81" i="1"/>
  <c r="C148" i="3" l="1"/>
  <c r="E146" i="3"/>
  <c r="M140" i="3"/>
  <c r="M139" i="3"/>
  <c r="M138" i="3"/>
  <c r="M137" i="3"/>
  <c r="M136" i="3"/>
  <c r="M135" i="3"/>
  <c r="N127" i="3"/>
  <c r="M127" i="3"/>
  <c r="L127" i="3"/>
  <c r="K127" i="3"/>
  <c r="J127" i="3"/>
  <c r="I127" i="3"/>
  <c r="H127" i="3"/>
  <c r="G127" i="3"/>
  <c r="F127" i="3"/>
  <c r="E127" i="3"/>
  <c r="N126" i="3"/>
  <c r="M126" i="3"/>
  <c r="L126" i="3"/>
  <c r="K126" i="3"/>
  <c r="J126" i="3"/>
  <c r="I126" i="3"/>
  <c r="H126" i="3"/>
  <c r="G126" i="3"/>
  <c r="F126" i="3"/>
  <c r="E126" i="3"/>
  <c r="P126" i="3" s="1"/>
  <c r="N125" i="3"/>
  <c r="M125" i="3"/>
  <c r="L125" i="3"/>
  <c r="K125" i="3"/>
  <c r="J125" i="3"/>
  <c r="I125" i="3"/>
  <c r="H125" i="3"/>
  <c r="G125" i="3"/>
  <c r="F125" i="3"/>
  <c r="E125" i="3"/>
  <c r="P125" i="3" s="1"/>
  <c r="P124" i="3"/>
  <c r="N123" i="3"/>
  <c r="M123" i="3"/>
  <c r="L123" i="3"/>
  <c r="K123" i="3"/>
  <c r="J123" i="3"/>
  <c r="I123" i="3"/>
  <c r="H123" i="3"/>
  <c r="G123" i="3"/>
  <c r="F123" i="3"/>
  <c r="E123" i="3"/>
  <c r="N122" i="3"/>
  <c r="M122" i="3"/>
  <c r="L122" i="3"/>
  <c r="K122" i="3"/>
  <c r="J122" i="3"/>
  <c r="I122" i="3"/>
  <c r="H122" i="3"/>
  <c r="G122" i="3"/>
  <c r="F122" i="3"/>
  <c r="E122" i="3"/>
  <c r="P122" i="3" s="1"/>
  <c r="B122" i="3"/>
  <c r="N121" i="3"/>
  <c r="M121" i="3"/>
  <c r="L121" i="3"/>
  <c r="K121" i="3"/>
  <c r="J121" i="3"/>
  <c r="I121" i="3"/>
  <c r="H121" i="3"/>
  <c r="G121" i="3"/>
  <c r="F121" i="3"/>
  <c r="E121" i="3"/>
  <c r="P121" i="3" s="1"/>
  <c r="N120" i="3"/>
  <c r="M120" i="3"/>
  <c r="L120" i="3"/>
  <c r="K120" i="3"/>
  <c r="J120" i="3"/>
  <c r="I120" i="3"/>
  <c r="H120" i="3"/>
  <c r="G120" i="3"/>
  <c r="F120" i="3"/>
  <c r="E120" i="3"/>
  <c r="P120" i="3" s="1"/>
  <c r="J130" i="3" s="1"/>
  <c r="M130" i="3" s="1"/>
  <c r="N119" i="3"/>
  <c r="M119" i="3"/>
  <c r="L119" i="3"/>
  <c r="K119" i="3"/>
  <c r="J119" i="3"/>
  <c r="I119" i="3"/>
  <c r="H119" i="3"/>
  <c r="G119" i="3"/>
  <c r="F119" i="3"/>
  <c r="E119" i="3"/>
  <c r="O116" i="3"/>
  <c r="C116" i="3"/>
  <c r="J115" i="3"/>
  <c r="F115" i="3"/>
  <c r="C115" i="3"/>
  <c r="B144" i="3" s="1"/>
  <c r="B106" i="3"/>
  <c r="O95" i="3"/>
  <c r="O94" i="3"/>
  <c r="O93" i="3"/>
  <c r="Q88" i="3"/>
  <c r="P88" i="3"/>
  <c r="H88" i="3"/>
  <c r="G88" i="3"/>
  <c r="O85" i="3"/>
  <c r="O83" i="3"/>
  <c r="O78" i="3"/>
  <c r="J98" i="3" s="1"/>
  <c r="O98" i="3" s="1"/>
  <c r="O77" i="3"/>
  <c r="O76" i="3"/>
  <c r="O75" i="3"/>
  <c r="J96" i="3" s="1"/>
  <c r="O96" i="3" s="1"/>
  <c r="O74" i="3"/>
  <c r="Q73" i="3"/>
  <c r="O73" i="3"/>
  <c r="O72" i="3"/>
  <c r="O71" i="3"/>
  <c r="N70" i="3"/>
  <c r="M70" i="3"/>
  <c r="L70" i="3"/>
  <c r="K70" i="3"/>
  <c r="J70" i="3"/>
  <c r="I70" i="3"/>
  <c r="H70" i="3"/>
  <c r="G70" i="3"/>
  <c r="F70" i="3"/>
  <c r="E70" i="3"/>
  <c r="Q69" i="3"/>
  <c r="F82" i="3" s="1"/>
  <c r="F88" i="3" s="1"/>
  <c r="O69" i="3"/>
  <c r="O68" i="3"/>
  <c r="O67" i="3"/>
  <c r="Q66" i="3"/>
  <c r="E81" i="3" s="1"/>
  <c r="E88" i="3" s="1"/>
  <c r="O66" i="3"/>
  <c r="O65" i="3"/>
  <c r="O87" i="3" s="1"/>
  <c r="O64" i="3"/>
  <c r="O63" i="3"/>
  <c r="O86" i="3" s="1"/>
  <c r="O62" i="3"/>
  <c r="O61" i="3"/>
  <c r="O84" i="3" s="1"/>
  <c r="O60" i="3"/>
  <c r="O59" i="3"/>
  <c r="O82" i="3" s="1"/>
  <c r="O58" i="3"/>
  <c r="N57" i="3"/>
  <c r="M57" i="3"/>
  <c r="L57" i="3"/>
  <c r="K57" i="3"/>
  <c r="J57" i="3"/>
  <c r="I57" i="3"/>
  <c r="H57" i="3"/>
  <c r="G57" i="3"/>
  <c r="F57" i="3"/>
  <c r="E57" i="3"/>
  <c r="N56" i="3"/>
  <c r="M56" i="3"/>
  <c r="L56" i="3"/>
  <c r="K56" i="3"/>
  <c r="J56" i="3"/>
  <c r="I56" i="3"/>
  <c r="H56" i="3"/>
  <c r="G56" i="3"/>
  <c r="F56" i="3"/>
  <c r="E56" i="3"/>
  <c r="C56" i="3" s="1"/>
  <c r="J91" i="3" s="1"/>
  <c r="O91" i="3" s="1"/>
  <c r="N55" i="3"/>
  <c r="M55" i="3"/>
  <c r="L55" i="3"/>
  <c r="K55" i="3"/>
  <c r="J55" i="3"/>
  <c r="I55" i="3"/>
  <c r="H55" i="3"/>
  <c r="G55" i="3"/>
  <c r="F55" i="3"/>
  <c r="E55" i="3"/>
  <c r="C55" i="3"/>
  <c r="J131" i="3" s="1"/>
  <c r="M131" i="3" s="1"/>
  <c r="Q54" i="3"/>
  <c r="P54" i="3"/>
  <c r="O54" i="3"/>
  <c r="R54" i="3" s="1"/>
  <c r="Q53" i="3"/>
  <c r="P53" i="3"/>
  <c r="O53" i="3"/>
  <c r="R53" i="3" s="1"/>
  <c r="Q52" i="3"/>
  <c r="P52" i="3"/>
  <c r="O52" i="3"/>
  <c r="R52" i="3" s="1"/>
  <c r="Q51" i="3"/>
  <c r="P51" i="3"/>
  <c r="O51" i="3"/>
  <c r="R51" i="3" s="1"/>
  <c r="Q50" i="3"/>
  <c r="P50" i="3"/>
  <c r="O50" i="3"/>
  <c r="R50" i="3" s="1"/>
  <c r="Q49" i="3"/>
  <c r="P49" i="3"/>
  <c r="O49" i="3"/>
  <c r="R49" i="3" s="1"/>
  <c r="Q48" i="3"/>
  <c r="P48" i="3"/>
  <c r="O48" i="3"/>
  <c r="R48" i="3" s="1"/>
  <c r="Q47" i="3"/>
  <c r="P47" i="3"/>
  <c r="O47" i="3"/>
  <c r="R47" i="3" s="1"/>
  <c r="Q46" i="3"/>
  <c r="P46" i="3"/>
  <c r="O46" i="3"/>
  <c r="R46" i="3" s="1"/>
  <c r="Q45" i="3"/>
  <c r="P45" i="3"/>
  <c r="O45" i="3"/>
  <c r="R45" i="3" s="1"/>
  <c r="Q44" i="3"/>
  <c r="P44" i="3"/>
  <c r="O44" i="3"/>
  <c r="R44" i="3" s="1"/>
  <c r="Q43" i="3"/>
  <c r="P43" i="3"/>
  <c r="O43" i="3"/>
  <c r="R43" i="3" s="1"/>
  <c r="Q42" i="3"/>
  <c r="P42" i="3"/>
  <c r="O42" i="3"/>
  <c r="R42" i="3" s="1"/>
  <c r="Q41" i="3"/>
  <c r="P41" i="3"/>
  <c r="O41" i="3"/>
  <c r="R41" i="3" s="1"/>
  <c r="Q40" i="3"/>
  <c r="P40" i="3"/>
  <c r="O40" i="3"/>
  <c r="R40" i="3" s="1"/>
  <c r="Q39" i="3"/>
  <c r="P39" i="3"/>
  <c r="O39" i="3"/>
  <c r="R39" i="3" s="1"/>
  <c r="Q38" i="3"/>
  <c r="P38" i="3"/>
  <c r="O38" i="3"/>
  <c r="R38" i="3" s="1"/>
  <c r="Q37" i="3"/>
  <c r="P37" i="3"/>
  <c r="O37" i="3"/>
  <c r="R37" i="3" s="1"/>
  <c r="Q36" i="3"/>
  <c r="P36" i="3"/>
  <c r="O36" i="3"/>
  <c r="R36" i="3" s="1"/>
  <c r="Q35" i="3"/>
  <c r="P35" i="3"/>
  <c r="O35" i="3"/>
  <c r="R35" i="3" s="1"/>
  <c r="Q34" i="3"/>
  <c r="P34" i="3"/>
  <c r="O34" i="3"/>
  <c r="R34" i="3" s="1"/>
  <c r="Q33" i="3"/>
  <c r="P33" i="3"/>
  <c r="O33" i="3"/>
  <c r="R33" i="3" s="1"/>
  <c r="Q32" i="3"/>
  <c r="P32" i="3"/>
  <c r="O32" i="3"/>
  <c r="R32" i="3" s="1"/>
  <c r="Q31" i="3"/>
  <c r="P31" i="3"/>
  <c r="O31" i="3"/>
  <c r="R31" i="3" s="1"/>
  <c r="Q30" i="3"/>
  <c r="P30" i="3"/>
  <c r="O30" i="3"/>
  <c r="R30" i="3" s="1"/>
  <c r="Q29" i="3"/>
  <c r="P29" i="3"/>
  <c r="O29" i="3"/>
  <c r="R29" i="3" s="1"/>
  <c r="Q28" i="3"/>
  <c r="P28" i="3"/>
  <c r="O28" i="3"/>
  <c r="R28" i="3" s="1"/>
  <c r="Q27" i="3"/>
  <c r="P27" i="3"/>
  <c r="O27" i="3"/>
  <c r="R27" i="3" s="1"/>
  <c r="Q26" i="3"/>
  <c r="P26" i="3"/>
  <c r="O26" i="3"/>
  <c r="R26" i="3" s="1"/>
  <c r="Q25" i="3"/>
  <c r="P25" i="3"/>
  <c r="O25" i="3"/>
  <c r="R25" i="3" s="1"/>
  <c r="Q24" i="3"/>
  <c r="P24" i="3"/>
  <c r="O24" i="3"/>
  <c r="R24" i="3" s="1"/>
  <c r="Q23" i="3"/>
  <c r="P23" i="3"/>
  <c r="O23" i="3"/>
  <c r="R23" i="3" s="1"/>
  <c r="Q22" i="3"/>
  <c r="P22" i="3"/>
  <c r="O22" i="3"/>
  <c r="R22" i="3" s="1"/>
  <c r="Q21" i="3"/>
  <c r="P21" i="3"/>
  <c r="O21" i="3"/>
  <c r="R21" i="3" s="1"/>
  <c r="Q20" i="3"/>
  <c r="P20" i="3"/>
  <c r="O20" i="3"/>
  <c r="R20" i="3" s="1"/>
  <c r="Q19" i="3"/>
  <c r="P19" i="3"/>
  <c r="O19" i="3"/>
  <c r="R19" i="3" s="1"/>
  <c r="Q18" i="3"/>
  <c r="P18" i="3"/>
  <c r="O18" i="3"/>
  <c r="R18" i="3" s="1"/>
  <c r="Q17" i="3"/>
  <c r="P17" i="3"/>
  <c r="O17" i="3"/>
  <c r="R17" i="3" s="1"/>
  <c r="Q16" i="3"/>
  <c r="P16" i="3"/>
  <c r="O16" i="3"/>
  <c r="R16" i="3" s="1"/>
  <c r="Q15" i="3"/>
  <c r="P15" i="3"/>
  <c r="O15" i="3"/>
  <c r="R15" i="3" s="1"/>
  <c r="Q14" i="3"/>
  <c r="P14" i="3"/>
  <c r="O14" i="3"/>
  <c r="R14" i="3" s="1"/>
  <c r="Q13" i="3"/>
  <c r="P13" i="3"/>
  <c r="O13" i="3"/>
  <c r="R13" i="3" s="1"/>
  <c r="Q12" i="3"/>
  <c r="P12" i="3"/>
  <c r="O12" i="3"/>
  <c r="R12" i="3" s="1"/>
  <c r="Q11" i="3"/>
  <c r="P11" i="3"/>
  <c r="O11" i="3"/>
  <c r="Q10" i="3"/>
  <c r="P10" i="3"/>
  <c r="O10" i="3"/>
  <c r="R10" i="3" s="1"/>
  <c r="Q9" i="3"/>
  <c r="P9" i="3"/>
  <c r="O9" i="3"/>
  <c r="R9" i="3" s="1"/>
  <c r="Q8" i="3"/>
  <c r="Q56" i="3" s="1"/>
  <c r="P8" i="3"/>
  <c r="P56" i="3" s="1"/>
  <c r="O8" i="3"/>
  <c r="R8" i="3" s="1"/>
  <c r="J90" i="3" l="1"/>
  <c r="O90" i="3" s="1"/>
  <c r="P123" i="3"/>
  <c r="P127" i="3"/>
  <c r="J133" i="3" s="1"/>
  <c r="M133" i="3" s="1"/>
  <c r="R11" i="3"/>
  <c r="R7" i="3"/>
  <c r="C81" i="3" s="1"/>
  <c r="C88" i="3" s="1"/>
  <c r="O56" i="3"/>
  <c r="D81" i="3" s="1"/>
  <c r="D88" i="3" s="1"/>
  <c r="O57" i="3"/>
  <c r="O81" i="3"/>
  <c r="O88" i="3" s="1"/>
  <c r="J134" i="3" s="1"/>
  <c r="M134" i="3" s="1"/>
  <c r="Q58" i="3"/>
  <c r="J92" i="3" s="1"/>
  <c r="O92" i="3" s="1"/>
  <c r="O70" i="3"/>
  <c r="Q71" i="3"/>
  <c r="J97" i="3"/>
  <c r="O97" i="3" s="1"/>
  <c r="J132" i="3"/>
  <c r="M132" i="3" s="1"/>
  <c r="M141" i="3" s="1"/>
  <c r="E145" i="3" s="1"/>
  <c r="O99" i="3" l="1"/>
  <c r="H107" i="3" s="1"/>
  <c r="O84" i="1" l="1"/>
  <c r="O85" i="1"/>
  <c r="O89" i="1" s="1"/>
  <c r="O86" i="1"/>
  <c r="O87" i="1"/>
  <c r="O88" i="1"/>
  <c r="O83" i="1"/>
  <c r="O75" i="1"/>
  <c r="N57" i="1"/>
  <c r="J97" i="1"/>
  <c r="O97" i="1" s="1"/>
  <c r="J131" i="1"/>
  <c r="C116" i="1"/>
  <c r="O125" i="1"/>
  <c r="J137" i="1" s="1"/>
  <c r="M137" i="1" s="1"/>
  <c r="H89" i="1"/>
  <c r="P89" i="1"/>
  <c r="G89" i="1" s="1"/>
  <c r="O66" i="1"/>
  <c r="O68" i="1"/>
  <c r="O58" i="1"/>
  <c r="Q58" i="1" s="1"/>
  <c r="J93" i="1" s="1"/>
  <c r="M57" i="1"/>
  <c r="L57" i="1"/>
  <c r="I57" i="1"/>
  <c r="K128" i="1"/>
  <c r="L128" i="1"/>
  <c r="M128" i="1"/>
  <c r="N128" i="1"/>
  <c r="F128" i="1"/>
  <c r="G128" i="1"/>
  <c r="H128" i="1"/>
  <c r="I128" i="1"/>
  <c r="J128" i="1"/>
  <c r="N127" i="1"/>
  <c r="M127" i="1"/>
  <c r="L127" i="1"/>
  <c r="K127" i="1"/>
  <c r="J127" i="1"/>
  <c r="I127" i="1"/>
  <c r="H127" i="1"/>
  <c r="G127" i="1"/>
  <c r="F127" i="1"/>
  <c r="E128" i="1"/>
  <c r="O128" i="1" s="1"/>
  <c r="J134" i="1" s="1"/>
  <c r="E127" i="1"/>
  <c r="O127" i="1" s="1"/>
  <c r="O72" i="1"/>
  <c r="O73" i="1"/>
  <c r="Q73" i="1" s="1"/>
  <c r="M141" i="1"/>
  <c r="M140" i="1"/>
  <c r="M139" i="1"/>
  <c r="M138" i="1"/>
  <c r="M136" i="1"/>
  <c r="N126" i="1"/>
  <c r="M126" i="1"/>
  <c r="L126" i="1"/>
  <c r="K126" i="1"/>
  <c r="J126" i="1"/>
  <c r="I126" i="1"/>
  <c r="H126" i="1"/>
  <c r="G126" i="1"/>
  <c r="F126" i="1"/>
  <c r="O126" i="1" s="1"/>
  <c r="E126" i="1"/>
  <c r="N124" i="1"/>
  <c r="M124" i="1"/>
  <c r="L124" i="1"/>
  <c r="K124" i="1"/>
  <c r="J124" i="1"/>
  <c r="I124" i="1"/>
  <c r="H124" i="1"/>
  <c r="G124" i="1"/>
  <c r="F124" i="1"/>
  <c r="O124" i="1" s="1"/>
  <c r="E124" i="1"/>
  <c r="N123" i="1"/>
  <c r="M123" i="1"/>
  <c r="L123" i="1"/>
  <c r="K123" i="1"/>
  <c r="J123" i="1"/>
  <c r="I123" i="1"/>
  <c r="H123" i="1"/>
  <c r="G123" i="1"/>
  <c r="F123" i="1"/>
  <c r="E123" i="1"/>
  <c r="O123" i="1" s="1"/>
  <c r="B123" i="1"/>
  <c r="N122" i="1"/>
  <c r="M122" i="1"/>
  <c r="L122" i="1"/>
  <c r="K122" i="1"/>
  <c r="J122" i="1"/>
  <c r="I122" i="1"/>
  <c r="H122" i="1"/>
  <c r="G122" i="1"/>
  <c r="F122" i="1"/>
  <c r="E122" i="1"/>
  <c r="O122" i="1" s="1"/>
  <c r="N121" i="1"/>
  <c r="M121" i="1"/>
  <c r="L121" i="1"/>
  <c r="K121" i="1"/>
  <c r="J121" i="1"/>
  <c r="I121" i="1"/>
  <c r="H121" i="1"/>
  <c r="G121" i="1"/>
  <c r="F121" i="1"/>
  <c r="E121" i="1"/>
  <c r="N120" i="1"/>
  <c r="M120" i="1"/>
  <c r="L120" i="1"/>
  <c r="K120" i="1"/>
  <c r="J120" i="1"/>
  <c r="I120" i="1"/>
  <c r="H120" i="1"/>
  <c r="G120" i="1"/>
  <c r="F120" i="1"/>
  <c r="E120" i="1"/>
  <c r="O117" i="1"/>
  <c r="C117" i="1"/>
  <c r="J116" i="1"/>
  <c r="F116" i="1"/>
  <c r="B145" i="1"/>
  <c r="B107" i="1"/>
  <c r="Q89" i="1"/>
  <c r="O78" i="1"/>
  <c r="J99" i="1" s="1"/>
  <c r="O99" i="1" s="1"/>
  <c r="O77" i="1"/>
  <c r="O76" i="1"/>
  <c r="J98" i="1" s="1"/>
  <c r="O74" i="1"/>
  <c r="O71" i="1"/>
  <c r="N70" i="1"/>
  <c r="M70" i="1"/>
  <c r="L70" i="1"/>
  <c r="K70" i="1"/>
  <c r="J70" i="1"/>
  <c r="I70" i="1"/>
  <c r="H70" i="1"/>
  <c r="G70" i="1"/>
  <c r="F70" i="1"/>
  <c r="E70" i="1"/>
  <c r="O69" i="1"/>
  <c r="Q69" i="1" s="1"/>
  <c r="F82" i="1" s="1"/>
  <c r="F89" i="1" s="1"/>
  <c r="O67" i="1"/>
  <c r="O65" i="1"/>
  <c r="O64" i="1"/>
  <c r="O63" i="1"/>
  <c r="O62" i="1"/>
  <c r="O61" i="1"/>
  <c r="O60" i="1"/>
  <c r="O59" i="1"/>
  <c r="O82" i="1" s="1"/>
  <c r="K57" i="1"/>
  <c r="J57" i="1"/>
  <c r="H57" i="1"/>
  <c r="G57" i="1"/>
  <c r="F57" i="1"/>
  <c r="E57" i="1"/>
  <c r="N56" i="1"/>
  <c r="M56" i="1"/>
  <c r="L56" i="1"/>
  <c r="K56" i="1"/>
  <c r="J56" i="1"/>
  <c r="I56" i="1"/>
  <c r="H56" i="1"/>
  <c r="G56" i="1"/>
  <c r="F56" i="1"/>
  <c r="E56" i="1"/>
  <c r="C56" i="1" s="1"/>
  <c r="J92" i="1" s="1"/>
  <c r="N55" i="1"/>
  <c r="M55" i="1"/>
  <c r="L55" i="1"/>
  <c r="K55" i="1"/>
  <c r="J55" i="1"/>
  <c r="I55" i="1"/>
  <c r="H55" i="1"/>
  <c r="G55" i="1"/>
  <c r="F55" i="1"/>
  <c r="E55" i="1"/>
  <c r="Q54" i="1"/>
  <c r="P54" i="1"/>
  <c r="O54" i="1"/>
  <c r="Q53" i="1"/>
  <c r="P53" i="1"/>
  <c r="O53" i="1"/>
  <c r="Q52" i="1"/>
  <c r="P52" i="1"/>
  <c r="O52" i="1"/>
  <c r="Q51" i="1"/>
  <c r="P51" i="1"/>
  <c r="O51" i="1"/>
  <c r="Q50" i="1"/>
  <c r="P50" i="1"/>
  <c r="O50" i="1"/>
  <c r="Q49" i="1"/>
  <c r="P49" i="1"/>
  <c r="O49" i="1"/>
  <c r="Q48" i="1"/>
  <c r="P48" i="1"/>
  <c r="O48" i="1"/>
  <c r="Q47" i="1"/>
  <c r="P47" i="1"/>
  <c r="O47" i="1"/>
  <c r="Q46" i="1"/>
  <c r="P46" i="1"/>
  <c r="O46" i="1"/>
  <c r="Q45" i="1"/>
  <c r="P45" i="1"/>
  <c r="O45" i="1"/>
  <c r="Q44" i="1"/>
  <c r="P44" i="1"/>
  <c r="O44" i="1"/>
  <c r="Q43" i="1"/>
  <c r="P43" i="1"/>
  <c r="O43" i="1"/>
  <c r="Q42" i="1"/>
  <c r="P42" i="1"/>
  <c r="O42" i="1"/>
  <c r="Q41" i="1"/>
  <c r="P41" i="1"/>
  <c r="O41" i="1"/>
  <c r="Q40" i="1"/>
  <c r="P40" i="1"/>
  <c r="O40" i="1"/>
  <c r="Q39" i="1"/>
  <c r="P39" i="1"/>
  <c r="O39" i="1"/>
  <c r="Q38" i="1"/>
  <c r="P38" i="1"/>
  <c r="O38" i="1"/>
  <c r="Q37" i="1"/>
  <c r="P37" i="1"/>
  <c r="O37" i="1"/>
  <c r="Q36" i="1"/>
  <c r="P36" i="1"/>
  <c r="O36" i="1"/>
  <c r="Q35" i="1"/>
  <c r="P35" i="1"/>
  <c r="O35" i="1"/>
  <c r="Q34" i="1"/>
  <c r="P34" i="1"/>
  <c r="O34" i="1"/>
  <c r="Q33" i="1"/>
  <c r="P33" i="1"/>
  <c r="O33" i="1"/>
  <c r="Q32" i="1"/>
  <c r="P32" i="1"/>
  <c r="O32" i="1"/>
  <c r="Q31" i="1"/>
  <c r="P31" i="1"/>
  <c r="O31" i="1"/>
  <c r="Q30" i="1"/>
  <c r="P30" i="1"/>
  <c r="O30" i="1"/>
  <c r="Q29" i="1"/>
  <c r="P29" i="1"/>
  <c r="O29" i="1"/>
  <c r="Q28" i="1"/>
  <c r="P28" i="1"/>
  <c r="O28" i="1"/>
  <c r="Q27" i="1"/>
  <c r="P27" i="1"/>
  <c r="O27" i="1"/>
  <c r="Q26" i="1"/>
  <c r="P26" i="1"/>
  <c r="O26" i="1"/>
  <c r="Q25" i="1"/>
  <c r="P25" i="1"/>
  <c r="O25" i="1"/>
  <c r="Q24" i="1"/>
  <c r="P24" i="1"/>
  <c r="O24" i="1"/>
  <c r="Q23" i="1"/>
  <c r="P23" i="1"/>
  <c r="O23" i="1"/>
  <c r="Q22" i="1"/>
  <c r="P22" i="1"/>
  <c r="O22" i="1"/>
  <c r="Q21" i="1"/>
  <c r="P21" i="1"/>
  <c r="O21" i="1"/>
  <c r="Q20" i="1"/>
  <c r="P20" i="1"/>
  <c r="O20" i="1"/>
  <c r="Q19" i="1"/>
  <c r="P19" i="1"/>
  <c r="O19" i="1"/>
  <c r="Q18" i="1"/>
  <c r="P18" i="1"/>
  <c r="O18" i="1"/>
  <c r="Q17" i="1"/>
  <c r="P17" i="1"/>
  <c r="O17" i="1"/>
  <c r="Q16" i="1"/>
  <c r="P16" i="1"/>
  <c r="O16" i="1"/>
  <c r="Q15" i="1"/>
  <c r="P15" i="1"/>
  <c r="O15" i="1"/>
  <c r="Q14" i="1"/>
  <c r="P14" i="1"/>
  <c r="O14" i="1"/>
  <c r="Q13" i="1"/>
  <c r="P13" i="1"/>
  <c r="O13" i="1"/>
  <c r="Q12" i="1"/>
  <c r="P12" i="1"/>
  <c r="O12" i="1"/>
  <c r="Q11" i="1"/>
  <c r="P11" i="1"/>
  <c r="O11" i="1"/>
  <c r="Q10" i="1"/>
  <c r="P10" i="1"/>
  <c r="O10" i="1"/>
  <c r="Q9" i="1"/>
  <c r="P9" i="1"/>
  <c r="O9" i="1"/>
  <c r="Q56" i="1"/>
  <c r="P8" i="1"/>
  <c r="O8" i="1"/>
  <c r="C55" i="1" l="1"/>
  <c r="O56" i="1"/>
  <c r="R8" i="1"/>
  <c r="R7" i="1" s="1"/>
  <c r="C81" i="1" s="1"/>
  <c r="J132" i="1"/>
  <c r="J91" i="1"/>
  <c r="J133" i="1"/>
  <c r="J96" i="1"/>
  <c r="O96" i="1" s="1"/>
  <c r="O57" i="1"/>
  <c r="O81" i="1"/>
  <c r="J94" i="1" s="1"/>
  <c r="O94" i="1" s="1"/>
  <c r="J95" i="1"/>
  <c r="O95" i="1" s="1"/>
  <c r="Q66" i="1"/>
  <c r="O70" i="1"/>
  <c r="O93" i="1"/>
  <c r="M134" i="1"/>
  <c r="O98" i="1"/>
  <c r="O121" i="1"/>
  <c r="R14" i="1"/>
  <c r="R22" i="1"/>
  <c r="R30" i="1"/>
  <c r="R34" i="1"/>
  <c r="R38" i="1"/>
  <c r="R42" i="1"/>
  <c r="R46" i="1"/>
  <c r="R50" i="1"/>
  <c r="R54" i="1"/>
  <c r="R10" i="1"/>
  <c r="R18" i="1"/>
  <c r="R26" i="1"/>
  <c r="R9" i="1"/>
  <c r="R13" i="1"/>
  <c r="R17" i="1"/>
  <c r="R21" i="1"/>
  <c r="R25" i="1"/>
  <c r="R29" i="1"/>
  <c r="R33" i="1"/>
  <c r="R37" i="1"/>
  <c r="R41" i="1"/>
  <c r="R45" i="1"/>
  <c r="R49" i="1"/>
  <c r="R53" i="1"/>
  <c r="E89" i="1"/>
  <c r="O92" i="1"/>
  <c r="R12" i="1"/>
  <c r="R16" i="1"/>
  <c r="R20" i="1"/>
  <c r="R24" i="1"/>
  <c r="R28" i="1"/>
  <c r="R32" i="1"/>
  <c r="R36" i="1"/>
  <c r="R40" i="1"/>
  <c r="R44" i="1"/>
  <c r="R48" i="1"/>
  <c r="R52" i="1"/>
  <c r="P56" i="1"/>
  <c r="R11" i="1"/>
  <c r="R15" i="1"/>
  <c r="R19" i="1"/>
  <c r="R23" i="1"/>
  <c r="R27" i="1"/>
  <c r="R31" i="1"/>
  <c r="R35" i="1"/>
  <c r="R39" i="1"/>
  <c r="R43" i="1"/>
  <c r="R47" i="1"/>
  <c r="R51" i="1"/>
  <c r="O91" i="1"/>
  <c r="C89" i="1" l="1"/>
  <c r="M133" i="1"/>
  <c r="O100" i="1"/>
  <c r="H108" i="1" s="1"/>
  <c r="M132" i="1"/>
  <c r="M131" i="1"/>
  <c r="D81" i="1"/>
  <c r="D89" i="1" s="1"/>
  <c r="Q71" i="1"/>
  <c r="J135" i="1" l="1"/>
  <c r="M135" i="1" s="1"/>
  <c r="M142" i="1" s="1"/>
  <c r="E14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36" authorId="0" shapeId="0" xr:uid="{00F4ABE7-6858-4955-B7AA-0D27429ABE2E}">
      <text>
        <r>
          <rPr>
            <b/>
            <sz val="9"/>
            <color rgb="FF000000"/>
            <rFont val="MS P ゴシック"/>
            <family val="3"/>
            <charset val="128"/>
          </rPr>
          <t xml:space="preserve">shimo:
</t>
        </r>
      </text>
    </comment>
  </commentList>
</comments>
</file>

<file path=xl/sharedStrings.xml><?xml version="1.0" encoding="utf-8"?>
<sst xmlns="http://schemas.openxmlformats.org/spreadsheetml/2006/main" count="496" uniqueCount="157">
  <si>
    <t xml:space="preserve">訓 練 報 告 書 </t>
  </si>
  <si>
    <t>大学名</t>
  </si>
  <si>
    <t>利　用　期　日</t>
  </si>
  <si>
    <t>○</t>
  </si>
  <si>
    <t>-</t>
  </si>
  <si>
    <t>日</t>
  </si>
  <si>
    <t>×</t>
  </si>
  <si>
    <t>熊谷</t>
  </si>
  <si>
    <t>大学</t>
  </si>
  <si>
    <t>～</t>
  </si>
  <si>
    <t>記入者</t>
  </si>
  <si>
    <t>川口太郎</t>
  </si>
  <si>
    <t>妻沼</t>
  </si>
  <si>
    <t>滑空場</t>
  </si>
  <si>
    <t>合宿日数</t>
  </si>
  <si>
    <t>飛行日数</t>
  </si>
  <si>
    <t>連絡先</t>
  </si>
  <si>
    <t>090-1000-1000</t>
  </si>
  <si>
    <t xml:space="preserve"> 飛行記録（回数） 及び</t>
  </si>
  <si>
    <t>記入要領</t>
  </si>
  <si>
    <t xml:space="preserve"> 回数：半角数字 　宿泊：○ 　宿明け・訓練参加：－（横棒）  　</t>
  </si>
  <si>
    <t xml:space="preserve"> 施設利用記録</t>
  </si>
  <si>
    <t xml:space="preserve"> 日帰り：日　   宿明け・帰宅、妻沼にいない：×　（必ず記入のこと）　</t>
  </si>
  <si>
    <t>氏  　名</t>
  </si>
  <si>
    <t>学年</t>
  </si>
  <si>
    <t>個人別小計</t>
  </si>
  <si>
    <t>あ</t>
  </si>
  <si>
    <t>い</t>
  </si>
  <si>
    <t>う</t>
  </si>
  <si>
    <t>え</t>
  </si>
  <si>
    <t>お</t>
  </si>
  <si>
    <t>か</t>
  </si>
  <si>
    <t>き</t>
  </si>
  <si>
    <t>く</t>
  </si>
  <si>
    <t>け</t>
  </si>
  <si>
    <t>こ</t>
  </si>
  <si>
    <t>さ</t>
  </si>
  <si>
    <t>し</t>
  </si>
  <si>
    <t>す</t>
  </si>
  <si>
    <t>せ</t>
  </si>
  <si>
    <t>行田</t>
  </si>
  <si>
    <t>そ</t>
  </si>
  <si>
    <t>教官</t>
  </si>
  <si>
    <t>た</t>
  </si>
  <si>
    <t>宿泊日数合計</t>
  </si>
  <si>
    <t>宿泊小計</t>
  </si>
  <si>
    <t>合計</t>
  </si>
  <si>
    <t>日帰り日数合計</t>
  </si>
  <si>
    <t>日帰り小計</t>
  </si>
  <si>
    <t>滑空機</t>
  </si>
  <si>
    <t>型式</t>
  </si>
  <si>
    <t>登録記号</t>
  </si>
  <si>
    <t>ASK21</t>
  </si>
  <si>
    <t>JA2520</t>
  </si>
  <si>
    <t>JA05KH</t>
  </si>
  <si>
    <t>JA2379</t>
  </si>
  <si>
    <t>ウインチ等</t>
  </si>
  <si>
    <t>学連　4連ウインチ
(曳航日誌から写す）</t>
  </si>
  <si>
    <t>1号機</t>
  </si>
  <si>
    <t>2号機</t>
  </si>
  <si>
    <t>〇〇大ウインチ</t>
  </si>
  <si>
    <t>飛行機曳航</t>
  </si>
  <si>
    <t>合　　　計</t>
  </si>
  <si>
    <t>共用車</t>
  </si>
  <si>
    <t>バネット</t>
  </si>
  <si>
    <t>索がらみ　（　抜いた長さ　）</t>
  </si>
  <si>
    <t>無　線　機　（　利用台数　）</t>
  </si>
  <si>
    <t>　格　納　庫　（　利用日に○　）</t>
  </si>
  <si>
    <t>　整備工場　（　利用日に○　）</t>
  </si>
  <si>
    <t>　そ　の　他　（　利用日に○　）</t>
  </si>
  <si>
    <t>訓練内容の集計</t>
  </si>
  <si>
    <t>参加人数</t>
  </si>
  <si>
    <t>延人数</t>
  </si>
  <si>
    <t>WT回数</t>
  </si>
  <si>
    <t>AT回数</t>
  </si>
  <si>
    <t>飛行時間</t>
  </si>
  <si>
    <t>登録番号</t>
  </si>
  <si>
    <t>所属</t>
  </si>
  <si>
    <t>回数</t>
  </si>
  <si>
    <t>熊谷大学</t>
  </si>
  <si>
    <t>連盟</t>
  </si>
  <si>
    <t>合　　計</t>
  </si>
  <si>
    <t>計</t>
  </si>
  <si>
    <t>施設利用料等の精算</t>
  </si>
  <si>
    <t xml:space="preserve"> 宿舎維持管理費（宿泊者）</t>
  </si>
  <si>
    <t>円</t>
  </si>
  <si>
    <t>日帰り利用者</t>
  </si>
  <si>
    <t xml:space="preserve"> 滑空場維持費（着陸料）</t>
  </si>
  <si>
    <t xml:space="preserve"> 機体搭乗代</t>
  </si>
  <si>
    <t>JA2５２０</t>
  </si>
  <si>
    <t xml:space="preserve"> HF無線機使用料</t>
  </si>
  <si>
    <t xml:space="preserve"> 格納庫・整備工場　使用料</t>
  </si>
  <si>
    <t xml:space="preserve"> その他使用料</t>
  </si>
  <si>
    <t>(1)+(2)+(3)+(4)+(5)+(6)+(7)</t>
  </si>
  <si>
    <t>主な記録・備　考</t>
  </si>
  <si>
    <t>指導員</t>
  </si>
  <si>
    <t>訓練所長</t>
  </si>
  <si>
    <t>経理担当</t>
  </si>
  <si>
    <t xml:space="preserve"> </t>
  </si>
  <si>
    <t>請求書</t>
  </si>
  <si>
    <t>様</t>
  </si>
  <si>
    <t>但し</t>
  </si>
  <si>
    <t>月合宿妻沼施設使用料として</t>
  </si>
  <si>
    <t>担　当</t>
  </si>
  <si>
    <t>振込先　三井住友銀行　新橋支店　普通１５４１２４０　　　口座名　財団法人日本学生航空連盟</t>
  </si>
  <si>
    <r>
      <rPr>
        <b/>
        <sz val="11"/>
        <rFont val="ＭＳ 明朝"/>
        <family val="1"/>
        <charset val="128"/>
      </rPr>
      <t>報告確認日から</t>
    </r>
    <r>
      <rPr>
        <b/>
        <u/>
        <sz val="11"/>
        <rFont val="ＭＳ 明朝"/>
        <family val="1"/>
        <charset val="128"/>
      </rPr>
      <t>７日以内</t>
    </r>
    <r>
      <rPr>
        <b/>
        <sz val="11"/>
        <rFont val="ＭＳ 明朝"/>
        <family val="1"/>
        <charset val="128"/>
      </rPr>
      <t>に振り込んでください</t>
    </r>
  </si>
  <si>
    <t>東日本学生航空連盟精算書</t>
  </si>
  <si>
    <t>期間</t>
  </si>
  <si>
    <t>e-mail：</t>
  </si>
  <si>
    <t>cpts.ambtbka@gmail.com</t>
  </si>
  <si>
    <t>連絡先：</t>
  </si>
  <si>
    <t>機　材</t>
  </si>
  <si>
    <r>
      <rPr>
        <sz val="9"/>
        <rFont val="ＭＳ Ｐゴシック"/>
        <family val="3"/>
        <charset val="128"/>
      </rPr>
      <t>学連　４連ウインチ
(</t>
    </r>
    <r>
      <rPr>
        <sz val="8"/>
        <rFont val="ＭＳ Ｐゴシック"/>
        <family val="3"/>
        <charset val="128"/>
      </rPr>
      <t>曳航日誌から写す）</t>
    </r>
  </si>
  <si>
    <t>航空機曳航</t>
  </si>
  <si>
    <t>ハスキー</t>
  </si>
  <si>
    <t>４連リトリブ</t>
  </si>
  <si>
    <t>ステップワゴン</t>
  </si>
  <si>
    <t xml:space="preserve"> ４連ウインチ曳航料</t>
  </si>
  <si>
    <t>精算日</t>
  </si>
  <si>
    <t xml:space="preserve"> フトン代</t>
  </si>
  <si>
    <t xml:space="preserve"> 共有車借料</t>
  </si>
  <si>
    <t xml:space="preserve"> コピー代</t>
  </si>
  <si>
    <t xml:space="preserve"> リトリブ使用料</t>
  </si>
  <si>
    <t xml:space="preserve"> ダイニーマ索代</t>
  </si>
  <si>
    <t xml:space="preserve"> 高圧ホース代（1本10ｍ）</t>
  </si>
  <si>
    <t>確認者</t>
  </si>
  <si>
    <t>請　求　書</t>
  </si>
  <si>
    <t>大学航空部様</t>
  </si>
  <si>
    <t>月合宿4連ウインチ使用料、布団代として</t>
  </si>
  <si>
    <t>東日本学生航空連盟</t>
  </si>
  <si>
    <t>※内容確認終了後１週間以内に送金してください。</t>
  </si>
  <si>
    <t>※振込先　</t>
  </si>
  <si>
    <t>ゆうちょ銀行からの振り込み</t>
  </si>
  <si>
    <t>記号　１０１２０　番号　２２９０５３１</t>
  </si>
  <si>
    <t>他の金融機関からの振り込み</t>
  </si>
  <si>
    <t>店名　〇一八（ゼロイチハチ）　店番　０１８</t>
  </si>
  <si>
    <t>普通預金　０２２９０５３</t>
  </si>
  <si>
    <t>シャ）ヒガシニホンガクセイコウクウレンメイ</t>
  </si>
  <si>
    <t xml:space="preserve"> 滑走路維持費</t>
    <phoneticPr fontId="35"/>
  </si>
  <si>
    <t xml:space="preserve"> ゴルフカート使用料</t>
    <rPh sb="7" eb="10">
      <t>シヨウリョウ</t>
    </rPh>
    <phoneticPr fontId="35"/>
  </si>
  <si>
    <t>ゴルフカート</t>
    <phoneticPr fontId="35"/>
  </si>
  <si>
    <t>ゴルフカート</t>
    <phoneticPr fontId="35"/>
  </si>
  <si>
    <t xml:space="preserve"> 端索用鋼索代</t>
    <rPh sb="1" eb="2">
      <t>タン</t>
    </rPh>
    <rPh sb="2" eb="3">
      <t>サク</t>
    </rPh>
    <rPh sb="3" eb="4">
      <t>ヨウ</t>
    </rPh>
    <phoneticPr fontId="35"/>
  </si>
  <si>
    <t>ステップ</t>
    <phoneticPr fontId="35"/>
  </si>
  <si>
    <t xml:space="preserve"> その他</t>
    <phoneticPr fontId="35"/>
  </si>
  <si>
    <t>栗山　　修</t>
    <rPh sb="0" eb="2">
      <t>クリヤマ</t>
    </rPh>
    <rPh sb="4" eb="5">
      <t>オサム</t>
    </rPh>
    <phoneticPr fontId="35"/>
  </si>
  <si>
    <t>JA2520</t>
    <phoneticPr fontId="35"/>
  </si>
  <si>
    <t>JA05KH</t>
    <phoneticPr fontId="35"/>
  </si>
  <si>
    <t>JA2379</t>
    <phoneticPr fontId="35"/>
  </si>
  <si>
    <r>
      <t>報告確認日から</t>
    </r>
    <r>
      <rPr>
        <b/>
        <u/>
        <sz val="11"/>
        <rFont val="ＭＳ 明朝"/>
        <family val="1"/>
        <charset val="128"/>
      </rPr>
      <t>７日以内</t>
    </r>
    <r>
      <rPr>
        <b/>
        <sz val="11"/>
        <rFont val="ＭＳ 明朝"/>
        <family val="1"/>
        <charset val="128"/>
      </rPr>
      <t>に振り込んでください。</t>
    </r>
    <phoneticPr fontId="35"/>
  </si>
  <si>
    <t>学連　４連ウインチ
(曳航日誌から写す）</t>
  </si>
  <si>
    <t>訓練内容の集計</t>
    <phoneticPr fontId="35"/>
  </si>
  <si>
    <t>2022//</t>
    <phoneticPr fontId="35"/>
  </si>
  <si>
    <t>請　求　書</t>
    <phoneticPr fontId="35"/>
  </si>
  <si>
    <t>連絡先</t>
    <phoneticPr fontId="35"/>
  </si>
  <si>
    <t>- -</t>
    <phoneticPr fontId="35"/>
  </si>
  <si>
    <t>@</t>
    <phoneticPr fontId="3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</si>
</sst>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176" formatCode="#&quot;大学&quot;"/>
    <numFmt numFmtId="177" formatCode="yyyy&quot;年&quot;mm&quot;月&quot;dd&quot;日&quot;"/>
    <numFmt numFmtId="178" formatCode="mm&quot;月&quot;dd&quot;日&quot;"/>
    <numFmt numFmtId="179" formatCode="#&quot;日&quot;"/>
    <numFmt numFmtId="180" formatCode="m/d;@"/>
    <numFmt numFmtId="181" formatCode="\\#,##0;[Red]&quot;\-&quot;#,##0"/>
    <numFmt numFmtId="182" formatCode="[=0]&quot;&quot;;General"/>
    <numFmt numFmtId="183" formatCode="#&quot;泊&quot;"/>
    <numFmt numFmtId="184" formatCode="#&quot;回&quot;"/>
    <numFmt numFmtId="185" formatCode="&quot;JA&quot;#"/>
    <numFmt numFmtId="186" formatCode="#&quot;台&quot;"/>
    <numFmt numFmtId="187" formatCode="[=0]&quot;&quot;;0"/>
    <numFmt numFmtId="188" formatCode="#\m"/>
    <numFmt numFmtId="189" formatCode="#&quot;人&quot;"/>
    <numFmt numFmtId="190" formatCode="#&quot;時間&quot;"/>
    <numFmt numFmtId="191" formatCode="#&quot;分&quot;"/>
    <numFmt numFmtId="192" formatCode="&quot; \&quot;#,##0\ ;&quot; \-&quot;#,##0\ ;&quot; \- &quot;;@\ "/>
    <numFmt numFmtId="193" formatCode="yyyy&quot;年&quot;m&quot;月&quot;d&quot;日&quot;;@"/>
    <numFmt numFmtId="194" formatCode="#&quot;円&quot;"/>
    <numFmt numFmtId="195" formatCode="yyyy/m/d;@"/>
    <numFmt numFmtId="196" formatCode="#&quot;枚&quot;"/>
    <numFmt numFmtId="197" formatCode="#&quot;本&quot;"/>
    <numFmt numFmtId="198" formatCode="#"/>
  </numFmts>
  <fonts count="44">
    <font>
      <sz val="10"/>
      <name val="IPA モナー P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0000FF"/>
      <name val="ＭＳ Ｐ明朝"/>
      <family val="1"/>
      <charset val="128"/>
    </font>
    <font>
      <sz val="11"/>
      <color rgb="FF000000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1"/>
      <color rgb="FF000000"/>
      <name val="ＭＳ Ｐ明朝"/>
      <family val="1"/>
      <charset val="128"/>
    </font>
    <font>
      <sz val="11"/>
      <name val="ＭＳ 明朝"/>
      <family val="1"/>
      <charset val="128"/>
    </font>
    <font>
      <sz val="9"/>
      <name val="ＭＳ Ｐ明朝"/>
      <family val="1"/>
      <charset val="128"/>
    </font>
    <font>
      <sz val="11"/>
      <name val="IPA モナー P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Ｐ明朝"/>
      <family val="1"/>
      <charset val="128"/>
    </font>
    <font>
      <b/>
      <sz val="12"/>
      <name val="ＭＳ Ｐ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20"/>
      <name val="ＭＳ 明朝"/>
      <family val="1"/>
      <charset val="128"/>
    </font>
    <font>
      <b/>
      <sz val="20"/>
      <name val="ＭＳ 明朝"/>
      <family val="1"/>
      <charset val="128"/>
    </font>
    <font>
      <sz val="9"/>
      <name val="ＭＳ 明朝"/>
      <family val="1"/>
      <charset val="128"/>
    </font>
    <font>
      <u/>
      <sz val="10"/>
      <name val="ＭＳ 明朝"/>
      <family val="1"/>
      <charset val="128"/>
    </font>
    <font>
      <b/>
      <sz val="11"/>
      <name val="ＭＳ 明朝"/>
      <family val="1"/>
      <charset val="128"/>
    </font>
    <font>
      <b/>
      <u/>
      <sz val="11"/>
      <name val="ＭＳ 明朝"/>
      <family val="1"/>
      <charset val="128"/>
    </font>
    <font>
      <u/>
      <sz val="11"/>
      <color rgb="FF0000FF"/>
      <name val="ＭＳ Ｐゴシック"/>
      <family val="3"/>
      <charset val="128"/>
    </font>
    <font>
      <u/>
      <sz val="12"/>
      <name val="ＭＳ 明朝"/>
      <family val="1"/>
      <charset val="128"/>
    </font>
    <font>
      <u/>
      <sz val="14"/>
      <name val="ＭＳ 明朝"/>
      <family val="1"/>
      <charset val="128"/>
    </font>
    <font>
      <u/>
      <sz val="11"/>
      <name val="ＭＳ Ｐゴシック"/>
      <family val="3"/>
      <charset val="128"/>
    </font>
    <font>
      <u/>
      <sz val="9"/>
      <name val="ＭＳ 明朝"/>
      <family val="1"/>
      <charset val="128"/>
    </font>
    <font>
      <b/>
      <sz val="9"/>
      <color rgb="FF000000"/>
      <name val="MS P ゴシック"/>
      <family val="3"/>
      <charset val="128"/>
    </font>
    <font>
      <sz val="6"/>
      <name val="IPA モナー Pゴシック"/>
      <family val="3"/>
      <charset val="128"/>
    </font>
    <font>
      <sz val="12"/>
      <name val="ＭＳ Ｐ明朝"/>
      <family val="1"/>
      <charset val="128"/>
    </font>
    <font>
      <sz val="11"/>
      <color rgb="FFFF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b/>
      <sz val="11"/>
      <name val="ＭＳ Ｐ明朝"/>
      <family val="1"/>
      <charset val="128"/>
    </font>
    <font>
      <u/>
      <sz val="11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ＭＳ 明朝"/>
      <family val="1"/>
      <charset val="128"/>
    </font>
    <font>
      <u/>
      <sz val="18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rgb="FFCCFFFF"/>
        <bgColor rgb="FFCCFFFF"/>
      </patternFill>
    </fill>
    <fill>
      <patternFill patternType="solid">
        <fgColor rgb="FFCCFFCC"/>
        <bgColor rgb="FFCCFFFF"/>
      </patternFill>
    </fill>
    <fill>
      <patternFill patternType="solid">
        <fgColor rgb="FFCCCCFF"/>
        <bgColor rgb="FFC0C0C0"/>
      </patternFill>
    </fill>
    <fill>
      <patternFill patternType="solid">
        <fgColor rgb="FFFFFFCC"/>
        <bgColor rgb="FFFFFFFF"/>
      </patternFill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</fills>
  <borders count="14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double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 style="thin">
        <color rgb="FF333333"/>
      </left>
      <right style="thin">
        <color auto="1"/>
      </right>
      <top style="thin">
        <color auto="1"/>
      </top>
      <bottom/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33333"/>
      </left>
      <right style="thin">
        <color auto="1"/>
      </right>
      <top style="hair">
        <color rgb="FF333333"/>
      </top>
      <bottom style="hair">
        <color rgb="FF333333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rgb="FF333333"/>
      </top>
      <bottom style="hair">
        <color rgb="FF333333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 style="hair">
        <color auto="1"/>
      </left>
      <right style="double">
        <color auto="1"/>
      </right>
      <top/>
      <bottom style="hair">
        <color auto="1"/>
      </bottom>
      <diagonal/>
    </border>
    <border>
      <left style="double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medium">
        <color auto="1"/>
      </top>
      <bottom style="hair">
        <color auto="1"/>
      </bottom>
      <diagonal/>
    </border>
    <border>
      <left style="double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double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 style="double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double">
        <color auto="1"/>
      </top>
      <bottom style="double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 style="dashed">
        <color auto="1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/>
      <right/>
      <top style="dotted">
        <color auto="1"/>
      </top>
      <bottom style="dotted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double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double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double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hair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/>
      <diagonal/>
    </border>
  </borders>
  <cellStyleXfs count="4">
    <xf numFmtId="0" fontId="0" fillId="0" borderId="0"/>
    <xf numFmtId="0" fontId="29" fillId="0" borderId="0"/>
    <xf numFmtId="0" fontId="1" fillId="0" borderId="0"/>
    <xf numFmtId="181" fontId="1" fillId="0" borderId="0"/>
  </cellStyleXfs>
  <cellXfs count="947">
    <xf numFmtId="0" fontId="0" fillId="0" borderId="0" xfId="0"/>
    <xf numFmtId="0" fontId="1" fillId="0" borderId="0" xfId="2"/>
    <xf numFmtId="0" fontId="1" fillId="0" borderId="0" xfId="2" applyAlignment="1">
      <alignment horizontal="center"/>
    </xf>
    <xf numFmtId="0" fontId="1" fillId="0" borderId="0" xfId="2" applyAlignment="1">
      <alignment vertical="center"/>
    </xf>
    <xf numFmtId="0" fontId="4" fillId="2" borderId="2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178" fontId="3" fillId="2" borderId="5" xfId="2" applyNumberFormat="1" applyFont="1" applyFill="1" applyBorder="1" applyAlignment="1">
      <alignment horizontal="center" vertical="center"/>
    </xf>
    <xf numFmtId="179" fontId="1" fillId="0" borderId="4" xfId="2" applyNumberFormat="1" applyBorder="1" applyAlignment="1">
      <alignment vertical="center"/>
    </xf>
    <xf numFmtId="179" fontId="3" fillId="0" borderId="1" xfId="2" applyNumberFormat="1" applyFont="1" applyBorder="1" applyAlignment="1" applyProtection="1">
      <alignment vertical="center"/>
      <protection locked="0"/>
    </xf>
    <xf numFmtId="0" fontId="8" fillId="2" borderId="11" xfId="2" applyFont="1" applyFill="1" applyBorder="1" applyAlignment="1">
      <alignment vertical="center"/>
    </xf>
    <xf numFmtId="0" fontId="12" fillId="2" borderId="2" xfId="2" applyFont="1" applyFill="1" applyBorder="1" applyAlignment="1">
      <alignment horizontal="center" vertical="center"/>
    </xf>
    <xf numFmtId="0" fontId="3" fillId="2" borderId="17" xfId="2" applyFont="1" applyFill="1" applyBorder="1" applyAlignment="1">
      <alignment horizontal="center" vertical="center"/>
    </xf>
    <xf numFmtId="0" fontId="3" fillId="2" borderId="18" xfId="2" applyFont="1" applyFill="1" applyBorder="1" applyAlignment="1">
      <alignment horizontal="center" vertical="center"/>
    </xf>
    <xf numFmtId="180" fontId="13" fillId="2" borderId="20" xfId="2" applyNumberFormat="1" applyFont="1" applyFill="1" applyBorder="1" applyAlignment="1">
      <alignment horizontal="center" vertical="center"/>
    </xf>
    <xf numFmtId="180" fontId="13" fillId="2" borderId="21" xfId="2" applyNumberFormat="1" applyFont="1" applyFill="1" applyBorder="1" applyAlignment="1">
      <alignment horizontal="center" vertical="center"/>
    </xf>
    <xf numFmtId="0" fontId="1" fillId="5" borderId="0" xfId="2" applyFill="1" applyAlignment="1">
      <alignment horizontal="center" vertical="center"/>
    </xf>
    <xf numFmtId="0" fontId="6" fillId="0" borderId="23" xfId="0" applyFont="1" applyBorder="1" applyAlignment="1">
      <alignment horizontal="left" vertical="center"/>
    </xf>
    <xf numFmtId="0" fontId="4" fillId="0" borderId="26" xfId="2" applyFont="1" applyBorder="1" applyAlignment="1">
      <alignment horizontal="center" vertical="center"/>
    </xf>
    <xf numFmtId="0" fontId="4" fillId="0" borderId="27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/>
    </xf>
    <xf numFmtId="0" fontId="3" fillId="6" borderId="29" xfId="2" applyFont="1" applyFill="1" applyBorder="1" applyAlignment="1">
      <alignment vertical="center"/>
    </xf>
    <xf numFmtId="0" fontId="3" fillId="6" borderId="30" xfId="2" applyFont="1" applyFill="1" applyBorder="1" applyAlignment="1">
      <alignment vertical="center"/>
    </xf>
    <xf numFmtId="0" fontId="1" fillId="6" borderId="0" xfId="2" applyFill="1" applyAlignment="1">
      <alignment horizontal="center" vertical="center"/>
    </xf>
    <xf numFmtId="0" fontId="4" fillId="0" borderId="34" xfId="2" applyFont="1" applyBorder="1" applyAlignment="1">
      <alignment horizontal="center" vertical="center"/>
    </xf>
    <xf numFmtId="0" fontId="4" fillId="0" borderId="28" xfId="2" applyFont="1" applyBorder="1" applyAlignment="1">
      <alignment horizontal="center" vertical="center"/>
    </xf>
    <xf numFmtId="0" fontId="4" fillId="0" borderId="35" xfId="2" applyFont="1" applyBorder="1" applyAlignment="1">
      <alignment horizontal="center" vertical="center"/>
    </xf>
    <xf numFmtId="0" fontId="3" fillId="0" borderId="35" xfId="2" applyFont="1" applyBorder="1" applyAlignment="1">
      <alignment horizontal="center" vertical="center"/>
    </xf>
    <xf numFmtId="0" fontId="6" fillId="7" borderId="32" xfId="2" applyFont="1" applyFill="1" applyBorder="1" applyAlignment="1">
      <alignment horizontal="center" vertical="center"/>
    </xf>
    <xf numFmtId="0" fontId="4" fillId="0" borderId="36" xfId="2" applyFont="1" applyBorder="1" applyAlignment="1">
      <alignment horizontal="center" vertical="center"/>
    </xf>
    <xf numFmtId="0" fontId="6" fillId="7" borderId="34" xfId="2" applyFont="1" applyFill="1" applyBorder="1" applyAlignment="1">
      <alignment horizontal="center" vertical="center"/>
    </xf>
    <xf numFmtId="0" fontId="5" fillId="7" borderId="35" xfId="2" applyFont="1" applyFill="1" applyBorder="1" applyAlignment="1">
      <alignment horizontal="center" vertical="center"/>
    </xf>
    <xf numFmtId="0" fontId="6" fillId="7" borderId="38" xfId="2" applyFont="1" applyFill="1" applyBorder="1" applyAlignment="1">
      <alignment horizontal="center" vertical="center"/>
    </xf>
    <xf numFmtId="0" fontId="6" fillId="7" borderId="35" xfId="2" applyFont="1" applyFill="1" applyBorder="1" applyAlignment="1">
      <alignment horizontal="center" vertical="center"/>
    </xf>
    <xf numFmtId="0" fontId="14" fillId="0" borderId="37" xfId="2" applyFont="1" applyBorder="1" applyAlignment="1">
      <alignment horizontal="left" vertical="center"/>
    </xf>
    <xf numFmtId="0" fontId="14" fillId="0" borderId="39" xfId="2" applyFont="1" applyBorder="1" applyAlignment="1">
      <alignment horizontal="left" vertical="center"/>
    </xf>
    <xf numFmtId="0" fontId="3" fillId="6" borderId="40" xfId="2" applyFont="1" applyFill="1" applyBorder="1" applyAlignment="1">
      <alignment vertical="center"/>
    </xf>
    <xf numFmtId="0" fontId="3" fillId="6" borderId="41" xfId="2" applyFont="1" applyFill="1" applyBorder="1" applyAlignment="1">
      <alignment vertical="center"/>
    </xf>
    <xf numFmtId="183" fontId="3" fillId="6" borderId="2" xfId="2" applyNumberFormat="1" applyFont="1" applyFill="1" applyBorder="1" applyAlignment="1">
      <alignment horizontal="center" vertical="center"/>
    </xf>
    <xf numFmtId="0" fontId="13" fillId="2" borderId="15" xfId="2" applyFont="1" applyFill="1" applyBorder="1" applyAlignment="1">
      <alignment horizontal="center" vertical="center"/>
    </xf>
    <xf numFmtId="0" fontId="3" fillId="6" borderId="3" xfId="2" applyFont="1" applyFill="1" applyBorder="1" applyAlignment="1">
      <alignment horizontal="right" vertical="center"/>
    </xf>
    <xf numFmtId="0" fontId="3" fillId="6" borderId="2" xfId="2" applyFont="1" applyFill="1" applyBorder="1" applyAlignment="1">
      <alignment horizontal="right" vertical="center"/>
    </xf>
    <xf numFmtId="0" fontId="8" fillId="2" borderId="4" xfId="2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/>
    </xf>
    <xf numFmtId="179" fontId="3" fillId="6" borderId="11" xfId="2" applyNumberFormat="1" applyFont="1" applyFill="1" applyBorder="1" applyAlignment="1">
      <alignment horizontal="center" vertical="center"/>
    </xf>
    <xf numFmtId="0" fontId="13" fillId="2" borderId="10" xfId="2" applyFont="1" applyFill="1" applyBorder="1" applyAlignment="1">
      <alignment horizontal="center" vertical="center"/>
    </xf>
    <xf numFmtId="0" fontId="3" fillId="6" borderId="42" xfId="2" applyFont="1" applyFill="1" applyBorder="1" applyAlignment="1">
      <alignment horizontal="right" vertical="center"/>
    </xf>
    <xf numFmtId="0" fontId="3" fillId="6" borderId="43" xfId="2" applyFont="1" applyFill="1" applyBorder="1" applyAlignment="1">
      <alignment horizontal="right" vertical="center"/>
    </xf>
    <xf numFmtId="179" fontId="3" fillId="6" borderId="11" xfId="2" applyNumberFormat="1" applyFont="1" applyFill="1" applyBorder="1" applyAlignment="1">
      <alignment vertical="center"/>
    </xf>
    <xf numFmtId="0" fontId="15" fillId="2" borderId="5" xfId="2" applyFont="1" applyFill="1" applyBorder="1" applyAlignment="1">
      <alignment horizontal="center" vertical="center"/>
    </xf>
    <xf numFmtId="0" fontId="1" fillId="7" borderId="47" xfId="2" applyFill="1" applyBorder="1" applyAlignment="1">
      <alignment vertical="center"/>
    </xf>
    <xf numFmtId="0" fontId="1" fillId="7" borderId="12" xfId="2" applyFill="1" applyBorder="1" applyAlignment="1">
      <alignment vertical="center"/>
    </xf>
    <xf numFmtId="0" fontId="1" fillId="7" borderId="47" xfId="2" applyFill="1" applyBorder="1" applyAlignment="1">
      <alignment horizontal="right" vertical="center"/>
    </xf>
    <xf numFmtId="0" fontId="1" fillId="0" borderId="47" xfId="2" applyBorder="1" applyAlignment="1">
      <alignment vertical="center"/>
    </xf>
    <xf numFmtId="0" fontId="1" fillId="7" borderId="34" xfId="2" applyFill="1" applyBorder="1" applyAlignment="1">
      <alignment vertical="center"/>
    </xf>
    <xf numFmtId="0" fontId="1" fillId="7" borderId="34" xfId="2" applyFill="1" applyBorder="1" applyAlignment="1">
      <alignment horizontal="right" vertical="center"/>
    </xf>
    <xf numFmtId="0" fontId="1" fillId="0" borderId="34" xfId="2" applyBorder="1" applyAlignment="1">
      <alignment vertical="center"/>
    </xf>
    <xf numFmtId="0" fontId="1" fillId="0" borderId="26" xfId="2" applyBorder="1" applyAlignment="1">
      <alignment vertical="center"/>
    </xf>
    <xf numFmtId="0" fontId="1" fillId="7" borderId="26" xfId="2" applyFill="1" applyBorder="1" applyAlignment="1">
      <alignment horizontal="right" vertical="center"/>
    </xf>
    <xf numFmtId="0" fontId="1" fillId="0" borderId="50" xfId="2" applyBorder="1" applyAlignment="1">
      <alignment vertical="center"/>
    </xf>
    <xf numFmtId="0" fontId="1" fillId="7" borderId="26" xfId="2" applyFill="1" applyBorder="1" applyAlignment="1">
      <alignment vertical="center"/>
    </xf>
    <xf numFmtId="0" fontId="1" fillId="0" borderId="51" xfId="2" applyBorder="1" applyAlignment="1">
      <alignment vertical="center"/>
    </xf>
    <xf numFmtId="0" fontId="16" fillId="2" borderId="53" xfId="2" applyFont="1" applyFill="1" applyBorder="1" applyAlignment="1">
      <alignment horizontal="center" vertical="center"/>
    </xf>
    <xf numFmtId="0" fontId="17" fillId="0" borderId="54" xfId="2" applyFont="1" applyBorder="1" applyAlignment="1">
      <alignment horizontal="right" vertical="center"/>
    </xf>
    <xf numFmtId="0" fontId="16" fillId="2" borderId="56" xfId="2" applyFont="1" applyFill="1" applyBorder="1" applyAlignment="1">
      <alignment horizontal="center" vertical="center"/>
    </xf>
    <xf numFmtId="0" fontId="9" fillId="2" borderId="18" xfId="2" applyFont="1" applyFill="1" applyBorder="1" applyAlignment="1">
      <alignment horizontal="center" vertical="center"/>
    </xf>
    <xf numFmtId="0" fontId="19" fillId="2" borderId="18" xfId="2" applyFont="1" applyFill="1" applyBorder="1" applyAlignment="1">
      <alignment horizontal="center" vertical="center" wrapText="1"/>
    </xf>
    <xf numFmtId="0" fontId="19" fillId="2" borderId="30" xfId="2" applyFont="1" applyFill="1" applyBorder="1" applyAlignment="1">
      <alignment horizontal="center" vertical="center" wrapText="1"/>
    </xf>
    <xf numFmtId="0" fontId="8" fillId="2" borderId="18" xfId="2" applyFont="1" applyFill="1" applyBorder="1" applyAlignment="1">
      <alignment horizontal="center" vertical="center"/>
    </xf>
    <xf numFmtId="189" fontId="3" fillId="0" borderId="26" xfId="2" applyNumberFormat="1" applyFont="1" applyBorder="1" applyAlignment="1" applyProtection="1">
      <alignment vertical="center"/>
      <protection locked="0"/>
    </xf>
    <xf numFmtId="189" fontId="3" fillId="6" borderId="2" xfId="2" applyNumberFormat="1" applyFont="1" applyFill="1" applyBorder="1" applyAlignment="1">
      <alignment vertical="center"/>
    </xf>
    <xf numFmtId="184" fontId="8" fillId="6" borderId="45" xfId="2" applyNumberFormat="1" applyFont="1" applyFill="1" applyBorder="1" applyAlignment="1" applyProtection="1">
      <alignment horizontal="center" vertical="center"/>
      <protection locked="0"/>
    </xf>
    <xf numFmtId="184" fontId="8" fillId="6" borderId="63" xfId="2" applyNumberFormat="1" applyFont="1" applyFill="1" applyBorder="1" applyAlignment="1" applyProtection="1">
      <alignment horizontal="right" vertical="center"/>
      <protection locked="0"/>
    </xf>
    <xf numFmtId="190" fontId="16" fillId="7" borderId="45" xfId="2" applyNumberFormat="1" applyFont="1" applyFill="1" applyBorder="1" applyAlignment="1" applyProtection="1">
      <alignment horizontal="center" vertical="center"/>
      <protection locked="0"/>
    </xf>
    <xf numFmtId="191" fontId="16" fillId="7" borderId="64" xfId="2" applyNumberFormat="1" applyFont="1" applyFill="1" applyBorder="1" applyAlignment="1">
      <alignment horizontal="center" vertical="center"/>
    </xf>
    <xf numFmtId="184" fontId="13" fillId="7" borderId="45" xfId="2" applyNumberFormat="1" applyFont="1" applyFill="1" applyBorder="1" applyAlignment="1" applyProtection="1">
      <alignment vertical="center"/>
      <protection locked="0"/>
    </xf>
    <xf numFmtId="190" fontId="13" fillId="7" borderId="66" xfId="2" applyNumberFormat="1" applyFont="1" applyFill="1" applyBorder="1" applyAlignment="1" applyProtection="1">
      <alignment horizontal="right" vertical="center"/>
      <protection locked="0"/>
    </xf>
    <xf numFmtId="191" fontId="13" fillId="7" borderId="67" xfId="2" applyNumberFormat="1" applyFont="1" applyFill="1" applyBorder="1" applyAlignment="1" applyProtection="1">
      <alignment horizontal="right" vertical="center"/>
      <protection locked="0"/>
    </xf>
    <xf numFmtId="189" fontId="3" fillId="0" borderId="68" xfId="2" applyNumberFormat="1" applyFont="1" applyBorder="1" applyAlignment="1" applyProtection="1">
      <alignment vertical="center"/>
      <protection locked="0"/>
    </xf>
    <xf numFmtId="189" fontId="3" fillId="7" borderId="46" xfId="2" applyNumberFormat="1" applyFont="1" applyFill="1" applyBorder="1" applyAlignment="1">
      <alignment vertical="center"/>
    </xf>
    <xf numFmtId="184" fontId="8" fillId="7" borderId="69" xfId="2" applyNumberFormat="1" applyFont="1" applyFill="1" applyBorder="1" applyAlignment="1" applyProtection="1">
      <alignment horizontal="center" vertical="center"/>
      <protection locked="0"/>
    </xf>
    <xf numFmtId="184" fontId="8" fillId="7" borderId="49" xfId="2" applyNumberFormat="1" applyFont="1" applyFill="1" applyBorder="1" applyAlignment="1" applyProtection="1">
      <alignment horizontal="right" vertical="center"/>
      <protection locked="0"/>
    </xf>
    <xf numFmtId="190" fontId="16" fillId="7" borderId="36" xfId="2" applyNumberFormat="1" applyFont="1" applyFill="1" applyBorder="1" applyAlignment="1">
      <alignment horizontal="center" vertical="center"/>
    </xf>
    <xf numFmtId="191" fontId="16" fillId="7" borderId="70" xfId="2" applyNumberFormat="1" applyFont="1" applyFill="1" applyBorder="1" applyAlignment="1">
      <alignment horizontal="center" vertical="center"/>
    </xf>
    <xf numFmtId="184" fontId="13" fillId="7" borderId="36" xfId="2" applyNumberFormat="1" applyFont="1" applyFill="1" applyBorder="1" applyAlignment="1" applyProtection="1">
      <alignment vertical="center"/>
      <protection locked="0"/>
    </xf>
    <xf numFmtId="190" fontId="13" fillId="7" borderId="35" xfId="2" applyNumberFormat="1" applyFont="1" applyFill="1" applyBorder="1" applyAlignment="1" applyProtection="1">
      <alignment horizontal="right" vertical="center"/>
      <protection locked="0"/>
    </xf>
    <xf numFmtId="191" fontId="13" fillId="7" borderId="49" xfId="2" applyNumberFormat="1" applyFont="1" applyFill="1" applyBorder="1" applyAlignment="1" applyProtection="1">
      <alignment horizontal="right" vertical="center"/>
      <protection locked="0"/>
    </xf>
    <xf numFmtId="189" fontId="3" fillId="0" borderId="36" xfId="2" applyNumberFormat="1" applyFont="1" applyBorder="1" applyAlignment="1" applyProtection="1">
      <alignment vertical="center"/>
      <protection locked="0"/>
    </xf>
    <xf numFmtId="189" fontId="3" fillId="7" borderId="49" xfId="2" applyNumberFormat="1" applyFont="1" applyFill="1" applyBorder="1" applyAlignment="1">
      <alignment vertical="center"/>
    </xf>
    <xf numFmtId="184" fontId="8" fillId="7" borderId="36" xfId="2" applyNumberFormat="1" applyFont="1" applyFill="1" applyBorder="1" applyAlignment="1" applyProtection="1">
      <alignment horizontal="center" vertical="center"/>
      <protection locked="0"/>
    </xf>
    <xf numFmtId="190" fontId="16" fillId="7" borderId="69" xfId="2" applyNumberFormat="1" applyFont="1" applyFill="1" applyBorder="1" applyAlignment="1">
      <alignment horizontal="center" vertical="center"/>
    </xf>
    <xf numFmtId="191" fontId="16" fillId="7" borderId="72" xfId="2" applyNumberFormat="1" applyFont="1" applyFill="1" applyBorder="1" applyAlignment="1">
      <alignment horizontal="center" vertical="center"/>
    </xf>
    <xf numFmtId="189" fontId="3" fillId="0" borderId="73" xfId="2" applyNumberFormat="1" applyFont="1" applyBorder="1" applyAlignment="1" applyProtection="1">
      <alignment vertical="center"/>
      <protection locked="0"/>
    </xf>
    <xf numFmtId="189" fontId="3" fillId="7" borderId="74" xfId="2" applyNumberFormat="1" applyFont="1" applyFill="1" applyBorder="1" applyAlignment="1">
      <alignment vertical="center"/>
    </xf>
    <xf numFmtId="184" fontId="8" fillId="7" borderId="73" xfId="2" applyNumberFormat="1" applyFont="1" applyFill="1" applyBorder="1" applyAlignment="1" applyProtection="1">
      <alignment horizontal="center" vertical="center"/>
      <protection locked="0"/>
    </xf>
    <xf numFmtId="184" fontId="8" fillId="7" borderId="74" xfId="2" applyNumberFormat="1" applyFont="1" applyFill="1" applyBorder="1" applyAlignment="1" applyProtection="1">
      <alignment horizontal="right" vertical="center"/>
      <protection locked="0"/>
    </xf>
    <xf numFmtId="190" fontId="16" fillId="7" borderId="73" xfId="2" applyNumberFormat="1" applyFont="1" applyFill="1" applyBorder="1" applyAlignment="1">
      <alignment horizontal="center" vertical="center"/>
    </xf>
    <xf numFmtId="191" fontId="16" fillId="7" borderId="75" xfId="2" applyNumberFormat="1" applyFont="1" applyFill="1" applyBorder="1" applyAlignment="1">
      <alignment horizontal="center" vertical="center"/>
    </xf>
    <xf numFmtId="184" fontId="13" fillId="7" borderId="73" xfId="2" applyNumberFormat="1" applyFont="1" applyFill="1" applyBorder="1" applyAlignment="1" applyProtection="1">
      <alignment vertical="center"/>
      <protection locked="0"/>
    </xf>
    <xf numFmtId="190" fontId="13" fillId="7" borderId="77" xfId="2" applyNumberFormat="1" applyFont="1" applyFill="1" applyBorder="1" applyAlignment="1" applyProtection="1">
      <alignment horizontal="right" vertical="center"/>
      <protection locked="0"/>
    </xf>
    <xf numFmtId="191" fontId="13" fillId="7" borderId="74" xfId="2" applyNumberFormat="1" applyFont="1" applyFill="1" applyBorder="1" applyAlignment="1" applyProtection="1">
      <alignment horizontal="right" vertical="center"/>
      <protection locked="0"/>
    </xf>
    <xf numFmtId="189" fontId="3" fillId="6" borderId="44" xfId="2" applyNumberFormat="1" applyFont="1" applyFill="1" applyBorder="1" applyAlignment="1">
      <alignment vertical="center"/>
    </xf>
    <xf numFmtId="189" fontId="3" fillId="6" borderId="41" xfId="2" applyNumberFormat="1" applyFont="1" applyFill="1" applyBorder="1" applyAlignment="1">
      <alignment vertical="center"/>
    </xf>
    <xf numFmtId="184" fontId="8" fillId="6" borderId="44" xfId="2" applyNumberFormat="1" applyFont="1" applyFill="1" applyBorder="1" applyAlignment="1">
      <alignment horizontal="center" vertical="center"/>
    </xf>
    <xf numFmtId="184" fontId="8" fillId="6" borderId="41" xfId="2" applyNumberFormat="1" applyFont="1" applyFill="1" applyBorder="1" applyAlignment="1">
      <alignment horizontal="right" vertical="center"/>
    </xf>
    <xf numFmtId="190" fontId="16" fillId="6" borderId="5" xfId="2" applyNumberFormat="1" applyFont="1" applyFill="1" applyBorder="1" applyAlignment="1">
      <alignment horizontal="center" vertical="center"/>
    </xf>
    <xf numFmtId="191" fontId="16" fillId="6" borderId="78" xfId="2" applyNumberFormat="1" applyFont="1" applyFill="1" applyBorder="1" applyAlignment="1">
      <alignment horizontal="center" vertical="center"/>
    </xf>
    <xf numFmtId="184" fontId="3" fillId="6" borderId="44" xfId="2" applyNumberFormat="1" applyFont="1" applyFill="1" applyBorder="1" applyAlignment="1" applyProtection="1">
      <alignment vertical="center"/>
      <protection locked="0"/>
    </xf>
    <xf numFmtId="190" fontId="8" fillId="6" borderId="40" xfId="2" applyNumberFormat="1" applyFont="1" applyFill="1" applyBorder="1" applyAlignment="1" applyProtection="1">
      <alignment horizontal="right" vertical="center"/>
      <protection locked="0"/>
    </xf>
    <xf numFmtId="191" fontId="3" fillId="6" borderId="41" xfId="2" applyNumberFormat="1" applyFont="1" applyFill="1" applyBorder="1" applyAlignment="1" applyProtection="1">
      <alignment horizontal="right" vertical="center"/>
      <protection locked="0"/>
    </xf>
    <xf numFmtId="0" fontId="3" fillId="2" borderId="80" xfId="2" applyFont="1" applyFill="1" applyBorder="1" applyAlignment="1">
      <alignment horizontal="center" vertical="center"/>
    </xf>
    <xf numFmtId="0" fontId="3" fillId="2" borderId="83" xfId="2" applyFont="1" applyFill="1" applyBorder="1" applyAlignment="1">
      <alignment horizontal="left" vertical="center"/>
    </xf>
    <xf numFmtId="0" fontId="11" fillId="2" borderId="83" xfId="2" applyFont="1" applyFill="1" applyBorder="1" applyAlignment="1">
      <alignment horizontal="center" vertical="center"/>
    </xf>
    <xf numFmtId="0" fontId="3" fillId="2" borderId="84" xfId="2" applyFont="1" applyFill="1" applyBorder="1" applyAlignment="1">
      <alignment horizontal="center" vertical="center"/>
    </xf>
    <xf numFmtId="0" fontId="1" fillId="2" borderId="84" xfId="2" applyFill="1" applyBorder="1" applyAlignment="1">
      <alignment vertical="center"/>
    </xf>
    <xf numFmtId="0" fontId="8" fillId="2" borderId="84" xfId="2" applyFont="1" applyFill="1" applyBorder="1" applyAlignment="1">
      <alignment horizontal="center" vertical="center"/>
    </xf>
    <xf numFmtId="0" fontId="3" fillId="6" borderId="85" xfId="2" applyFont="1" applyFill="1" applyBorder="1" applyAlignment="1">
      <alignment horizontal="left" vertical="center"/>
    </xf>
    <xf numFmtId="0" fontId="3" fillId="2" borderId="86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vertical="center"/>
    </xf>
    <xf numFmtId="0" fontId="3" fillId="2" borderId="87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left" vertical="center"/>
    </xf>
    <xf numFmtId="0" fontId="11" fillId="2" borderId="32" xfId="2" applyFont="1" applyFill="1" applyBorder="1" applyAlignment="1">
      <alignment horizontal="center" vertical="center"/>
    </xf>
    <xf numFmtId="0" fontId="3" fillId="2" borderId="32" xfId="2" applyFont="1" applyFill="1" applyBorder="1" applyAlignment="1">
      <alignment horizontal="center" vertical="center"/>
    </xf>
    <xf numFmtId="0" fontId="1" fillId="2" borderId="32" xfId="2" applyFill="1" applyBorder="1" applyAlignment="1">
      <alignment vertical="center"/>
    </xf>
    <xf numFmtId="0" fontId="8" fillId="2" borderId="32" xfId="2" applyFont="1" applyFill="1" applyBorder="1" applyAlignment="1">
      <alignment horizontal="center" vertical="center"/>
    </xf>
    <xf numFmtId="0" fontId="3" fillId="6" borderId="89" xfId="2" applyFont="1" applyFill="1" applyBorder="1" applyAlignment="1">
      <alignment horizontal="left" vertical="center"/>
    </xf>
    <xf numFmtId="0" fontId="3" fillId="2" borderId="87" xfId="2" applyFont="1" applyFill="1" applyBorder="1" applyAlignment="1">
      <alignment vertical="center"/>
    </xf>
    <xf numFmtId="0" fontId="3" fillId="2" borderId="24" xfId="2" applyFont="1" applyFill="1" applyBorder="1" applyAlignment="1">
      <alignment horizontal="center" vertical="center"/>
    </xf>
    <xf numFmtId="0" fontId="1" fillId="2" borderId="24" xfId="2" applyFill="1" applyBorder="1" applyAlignment="1">
      <alignment vertical="center"/>
    </xf>
    <xf numFmtId="0" fontId="8" fillId="2" borderId="24" xfId="2" applyFont="1" applyFill="1" applyBorder="1" applyAlignment="1">
      <alignment horizontal="center" vertical="center"/>
    </xf>
    <xf numFmtId="0" fontId="3" fillId="2" borderId="87" xfId="2" applyFont="1" applyFill="1" applyBorder="1" applyAlignment="1">
      <alignment horizontal="left" vertical="center"/>
    </xf>
    <xf numFmtId="0" fontId="3" fillId="2" borderId="94" xfId="2" applyFont="1" applyFill="1" applyBorder="1" applyAlignment="1">
      <alignment horizontal="center" vertical="center"/>
    </xf>
    <xf numFmtId="0" fontId="3" fillId="2" borderId="96" xfId="2" applyFont="1" applyFill="1" applyBorder="1" applyAlignment="1">
      <alignment horizontal="left" vertical="center"/>
    </xf>
    <xf numFmtId="0" fontId="11" fillId="2" borderId="96" xfId="2" applyFont="1" applyFill="1" applyBorder="1" applyAlignment="1">
      <alignment horizontal="center" vertical="center"/>
    </xf>
    <xf numFmtId="0" fontId="3" fillId="2" borderId="96" xfId="2" applyFont="1" applyFill="1" applyBorder="1" applyAlignment="1">
      <alignment horizontal="center" vertical="center"/>
    </xf>
    <xf numFmtId="0" fontId="1" fillId="2" borderId="96" xfId="2" applyFill="1" applyBorder="1" applyAlignment="1">
      <alignment vertical="center"/>
    </xf>
    <xf numFmtId="0" fontId="8" fillId="2" borderId="96" xfId="2" applyFont="1" applyFill="1" applyBorder="1" applyAlignment="1">
      <alignment horizontal="center" vertical="center"/>
    </xf>
    <xf numFmtId="0" fontId="3" fillId="6" borderId="97" xfId="2" applyFont="1" applyFill="1" applyBorder="1" applyAlignment="1">
      <alignment horizontal="left" vertical="center"/>
    </xf>
    <xf numFmtId="0" fontId="20" fillId="2" borderId="99" xfId="2" applyFont="1" applyFill="1" applyBorder="1" applyAlignment="1">
      <alignment vertical="center"/>
    </xf>
    <xf numFmtId="0" fontId="20" fillId="2" borderId="5" xfId="2" applyFont="1" applyFill="1" applyBorder="1" applyAlignment="1">
      <alignment vertical="center"/>
    </xf>
    <xf numFmtId="0" fontId="20" fillId="2" borderId="100" xfId="2" applyFont="1" applyFill="1" applyBorder="1" applyAlignment="1">
      <alignment vertical="center"/>
    </xf>
    <xf numFmtId="0" fontId="20" fillId="6" borderId="4" xfId="2" applyFont="1" applyFill="1" applyBorder="1" applyAlignment="1">
      <alignment horizontal="left" vertical="center"/>
    </xf>
    <xf numFmtId="0" fontId="3" fillId="0" borderId="15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3" fillId="0" borderId="83" xfId="2" applyFont="1" applyBorder="1" applyAlignment="1">
      <alignment horizontal="center" vertical="center"/>
    </xf>
    <xf numFmtId="0" fontId="1" fillId="0" borderId="83" xfId="2" applyBorder="1" applyAlignment="1" applyProtection="1">
      <alignment vertical="center"/>
      <protection locked="0"/>
    </xf>
    <xf numFmtId="0" fontId="1" fillId="0" borderId="83" xfId="2" applyBorder="1" applyAlignment="1">
      <alignment vertical="center"/>
    </xf>
    <xf numFmtId="0" fontId="1" fillId="0" borderId="83" xfId="2" applyBorder="1" applyAlignment="1" applyProtection="1">
      <alignment vertical="center"/>
      <protection locked="0"/>
    </xf>
    <xf numFmtId="0" fontId="3" fillId="0" borderId="50" xfId="2" applyFont="1" applyBorder="1" applyAlignment="1" applyProtection="1">
      <alignment vertical="center"/>
      <protection locked="0"/>
    </xf>
    <xf numFmtId="0" fontId="1" fillId="0" borderId="6" xfId="2" applyBorder="1" applyAlignment="1" applyProtection="1">
      <alignment vertical="center"/>
      <protection locked="0"/>
    </xf>
    <xf numFmtId="0" fontId="1" fillId="0" borderId="12" xfId="2" applyBorder="1" applyAlignment="1" applyProtection="1">
      <alignment vertical="center"/>
      <protection locked="0"/>
    </xf>
    <xf numFmtId="0" fontId="1" fillId="0" borderId="85" xfId="2" applyBorder="1" applyAlignment="1" applyProtection="1">
      <alignment vertical="center"/>
      <protection locked="0"/>
    </xf>
    <xf numFmtId="0" fontId="3" fillId="0" borderId="85" xfId="2" applyFont="1" applyBorder="1" applyAlignment="1" applyProtection="1">
      <alignment vertical="center"/>
      <protection locked="0"/>
    </xf>
    <xf numFmtId="0" fontId="1" fillId="0" borderId="15" xfId="2" applyBorder="1" applyAlignment="1" applyProtection="1">
      <alignment vertical="center"/>
      <protection locked="0"/>
    </xf>
    <xf numFmtId="0" fontId="1" fillId="0" borderId="5" xfId="2" applyBorder="1" applyAlignment="1" applyProtection="1">
      <alignment horizontal="center" vertical="center"/>
      <protection locked="0"/>
    </xf>
    <xf numFmtId="0" fontId="1" fillId="0" borderId="5" xfId="2" applyBorder="1" applyAlignment="1" applyProtection="1">
      <alignment vertical="center"/>
      <protection locked="0"/>
    </xf>
    <xf numFmtId="0" fontId="1" fillId="0" borderId="1" xfId="2" applyBorder="1" applyAlignment="1" applyProtection="1">
      <alignment vertical="center"/>
      <protection locked="0"/>
    </xf>
    <xf numFmtId="0" fontId="1" fillId="0" borderId="83" xfId="2" applyBorder="1" applyAlignment="1" applyProtection="1">
      <alignment horizontal="center" vertical="center"/>
      <protection locked="0"/>
    </xf>
    <xf numFmtId="176" fontId="22" fillId="0" borderId="0" xfId="2" applyNumberFormat="1" applyFont="1" applyAlignment="1">
      <alignment horizontal="right" vertical="center"/>
    </xf>
    <xf numFmtId="0" fontId="22" fillId="0" borderId="0" xfId="2" applyFont="1" applyAlignment="1">
      <alignment horizontal="left" vertical="center"/>
    </xf>
    <xf numFmtId="0" fontId="12" fillId="0" borderId="0" xfId="2" applyFont="1" applyAlignment="1">
      <alignment vertical="center"/>
    </xf>
    <xf numFmtId="0" fontId="12" fillId="0" borderId="0" xfId="2" applyFont="1" applyAlignment="1">
      <alignment horizontal="center" vertical="center"/>
    </xf>
    <xf numFmtId="192" fontId="24" fillId="0" borderId="5" xfId="2" applyNumberFormat="1" applyFont="1" applyBorder="1" applyAlignment="1">
      <alignment vertical="center"/>
    </xf>
    <xf numFmtId="0" fontId="0" fillId="7" borderId="0" xfId="0" applyFill="1" applyAlignment="1">
      <alignment vertical="center"/>
    </xf>
    <xf numFmtId="0" fontId="12" fillId="0" borderId="0" xfId="2" applyFont="1" applyBorder="1" applyAlignment="1">
      <alignment vertical="center"/>
    </xf>
    <xf numFmtId="0" fontId="25" fillId="0" borderId="5" xfId="2" applyFont="1" applyBorder="1" applyAlignment="1">
      <alignment vertical="center"/>
    </xf>
    <xf numFmtId="0" fontId="27" fillId="0" borderId="0" xfId="2" applyFont="1" applyBorder="1" applyAlignment="1">
      <alignment horizontal="left" vertical="center"/>
    </xf>
    <xf numFmtId="0" fontId="2" fillId="0" borderId="0" xfId="2" applyFont="1" applyBorder="1" applyAlignment="1" applyProtection="1">
      <alignment horizontal="center" vertical="center"/>
      <protection hidden="1"/>
    </xf>
    <xf numFmtId="0" fontId="15" fillId="2" borderId="27" xfId="2" applyFont="1" applyFill="1" applyBorder="1" applyAlignment="1" applyProtection="1">
      <alignment vertical="center"/>
      <protection hidden="1"/>
    </xf>
    <xf numFmtId="0" fontId="15" fillId="2" borderId="77" xfId="2" applyFont="1" applyFill="1" applyBorder="1" applyAlignment="1" applyProtection="1">
      <alignment vertical="center"/>
      <protection hidden="1"/>
    </xf>
    <xf numFmtId="0" fontId="19" fillId="2" borderId="22" xfId="2" applyFont="1" applyFill="1" applyBorder="1" applyAlignment="1">
      <alignment horizontal="center" vertical="center"/>
    </xf>
    <xf numFmtId="180" fontId="13" fillId="2" borderId="22" xfId="2" applyNumberFormat="1" applyFont="1" applyFill="1" applyBorder="1" applyAlignment="1">
      <alignment horizontal="center" vertical="center"/>
    </xf>
    <xf numFmtId="0" fontId="9" fillId="2" borderId="53" xfId="2" applyFont="1" applyFill="1" applyBorder="1" applyAlignment="1">
      <alignment horizontal="center" vertical="center"/>
    </xf>
    <xf numFmtId="0" fontId="17" fillId="0" borderId="53" xfId="2" applyFont="1" applyBorder="1" applyAlignment="1">
      <alignment horizontal="right" vertical="center"/>
    </xf>
    <xf numFmtId="0" fontId="17" fillId="0" borderId="55" xfId="2" applyFont="1" applyBorder="1" applyAlignment="1">
      <alignment horizontal="right" vertical="center"/>
    </xf>
    <xf numFmtId="0" fontId="9" fillId="2" borderId="7" xfId="2" applyFont="1" applyFill="1" applyBorder="1" applyAlignment="1">
      <alignment horizontal="center" vertical="center"/>
    </xf>
    <xf numFmtId="0" fontId="17" fillId="0" borderId="10" xfId="2" applyFont="1" applyBorder="1" applyAlignment="1">
      <alignment horizontal="right" vertical="center"/>
    </xf>
    <xf numFmtId="0" fontId="17" fillId="0" borderId="11" xfId="2" applyFont="1" applyBorder="1" applyAlignment="1">
      <alignment horizontal="right" vertical="center"/>
    </xf>
    <xf numFmtId="0" fontId="17" fillId="0" borderId="59" xfId="2" applyFont="1" applyBorder="1" applyAlignment="1">
      <alignment horizontal="center" vertical="center"/>
    </xf>
    <xf numFmtId="0" fontId="16" fillId="2" borderId="104" xfId="2" applyFont="1" applyFill="1" applyBorder="1" applyAlignment="1">
      <alignment horizontal="center" vertical="center"/>
    </xf>
    <xf numFmtId="0" fontId="16" fillId="2" borderId="52" xfId="2" applyFont="1" applyFill="1" applyBorder="1" applyAlignment="1">
      <alignment horizontal="center" vertical="center" wrapText="1"/>
    </xf>
    <xf numFmtId="0" fontId="16" fillId="2" borderId="52" xfId="2" applyFont="1" applyFill="1" applyBorder="1" applyAlignment="1">
      <alignment horizontal="center" vertical="center"/>
    </xf>
    <xf numFmtId="0" fontId="15" fillId="2" borderId="33" xfId="2" applyFont="1" applyFill="1" applyBorder="1" applyAlignment="1">
      <alignment horizontal="center" vertical="center"/>
    </xf>
    <xf numFmtId="0" fontId="1" fillId="0" borderId="59" xfId="2" applyBorder="1" applyAlignment="1">
      <alignment vertical="center"/>
    </xf>
    <xf numFmtId="0" fontId="16" fillId="2" borderId="39" xfId="2" applyFont="1" applyFill="1" applyBorder="1" applyAlignment="1">
      <alignment horizontal="center" vertical="center"/>
    </xf>
    <xf numFmtId="0" fontId="1" fillId="0" borderId="0" xfId="2" applyFont="1" applyBorder="1" applyAlignment="1">
      <alignment horizontal="center" vertical="center"/>
    </xf>
    <xf numFmtId="0" fontId="1" fillId="0" borderId="0" xfId="2" applyBorder="1" applyAlignment="1">
      <alignment vertical="center" shrinkToFit="1"/>
    </xf>
    <xf numFmtId="0" fontId="1" fillId="0" borderId="0" xfId="2" applyBorder="1" applyAlignment="1">
      <alignment vertical="center"/>
    </xf>
    <xf numFmtId="184" fontId="1" fillId="0" borderId="0" xfId="2" applyNumberFormat="1" applyBorder="1" applyAlignment="1">
      <alignment vertical="center"/>
    </xf>
    <xf numFmtId="0" fontId="3" fillId="2" borderId="45" xfId="2" applyFont="1" applyFill="1" applyBorder="1" applyAlignment="1">
      <alignment horizontal="center" vertical="center"/>
    </xf>
    <xf numFmtId="0" fontId="11" fillId="2" borderId="24" xfId="2" applyFont="1" applyFill="1" applyBorder="1" applyAlignment="1">
      <alignment horizontal="center" vertical="center"/>
    </xf>
    <xf numFmtId="0" fontId="3" fillId="2" borderId="36" xfId="2" applyFont="1" applyFill="1" applyBorder="1" applyAlignment="1">
      <alignment horizontal="center" vertical="center"/>
    </xf>
    <xf numFmtId="0" fontId="3" fillId="2" borderId="110" xfId="2" applyFont="1" applyFill="1" applyBorder="1" applyAlignment="1">
      <alignment horizontal="left" vertical="center"/>
    </xf>
    <xf numFmtId="0" fontId="3" fillId="2" borderId="92" xfId="2" applyFont="1" applyFill="1" applyBorder="1" applyAlignment="1">
      <alignment horizontal="left" vertical="center"/>
    </xf>
    <xf numFmtId="0" fontId="3" fillId="2" borderId="111" xfId="2" applyFont="1" applyFill="1" applyBorder="1" applyAlignment="1">
      <alignment horizontal="left" vertical="center"/>
    </xf>
    <xf numFmtId="0" fontId="1" fillId="0" borderId="0" xfId="2" applyAlignment="1">
      <alignment vertical="center"/>
    </xf>
    <xf numFmtId="0" fontId="3" fillId="2" borderId="77" xfId="2" applyFont="1" applyFill="1" applyBorder="1" applyAlignment="1">
      <alignment vertical="center"/>
    </xf>
    <xf numFmtId="0" fontId="3" fillId="2" borderId="5" xfId="2" applyFont="1" applyFill="1" applyBorder="1" applyAlignment="1">
      <alignment horizontal="center" vertical="center"/>
    </xf>
    <xf numFmtId="192" fontId="3" fillId="2" borderId="5" xfId="2" applyNumberFormat="1" applyFont="1" applyFill="1" applyBorder="1" applyAlignment="1">
      <alignment horizontal="right" vertical="center"/>
    </xf>
    <xf numFmtId="0" fontId="1" fillId="2" borderId="5" xfId="2" applyFill="1" applyBorder="1" applyAlignment="1">
      <alignment vertical="center"/>
    </xf>
    <xf numFmtId="0" fontId="3" fillId="0" borderId="0" xfId="2" applyFont="1" applyBorder="1" applyAlignment="1">
      <alignment horizontal="left" vertical="center"/>
    </xf>
    <xf numFmtId="194" fontId="3" fillId="0" borderId="0" xfId="2" applyNumberFormat="1" applyFont="1" applyBorder="1" applyAlignment="1" applyProtection="1">
      <alignment horizontal="center" vertical="center"/>
      <protection locked="0"/>
    </xf>
    <xf numFmtId="192" fontId="3" fillId="0" borderId="0" xfId="2" applyNumberFormat="1" applyFont="1" applyBorder="1" applyAlignment="1">
      <alignment horizontal="right" vertical="center"/>
    </xf>
    <xf numFmtId="0" fontId="1" fillId="0" borderId="0" xfId="2" applyAlignment="1">
      <alignment horizontal="center" vertical="center"/>
    </xf>
    <xf numFmtId="0" fontId="0" fillId="0" borderId="0" xfId="0" applyAlignment="1">
      <alignment horizontal="center" vertical="center"/>
    </xf>
    <xf numFmtId="0" fontId="14" fillId="0" borderId="0" xfId="0" applyFont="1" applyAlignment="1">
      <alignment vertical="center"/>
    </xf>
    <xf numFmtId="0" fontId="1" fillId="0" borderId="10" xfId="2" applyBorder="1" applyAlignment="1">
      <alignment vertical="center"/>
    </xf>
    <xf numFmtId="0" fontId="1" fillId="0" borderId="11" xfId="2" applyBorder="1" applyAlignment="1">
      <alignment vertical="center"/>
    </xf>
    <xf numFmtId="0" fontId="1" fillId="2" borderId="2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/>
    </xf>
    <xf numFmtId="0" fontId="16" fillId="2" borderId="2" xfId="2" applyFont="1" applyFill="1" applyBorder="1" applyAlignment="1">
      <alignment horizontal="center" vertical="center" wrapText="1"/>
    </xf>
    <xf numFmtId="0" fontId="8" fillId="2" borderId="30" xfId="2" applyFont="1" applyFill="1" applyBorder="1" applyAlignment="1">
      <alignment horizontal="center" vertical="center"/>
    </xf>
    <xf numFmtId="0" fontId="8" fillId="2" borderId="2" xfId="2" applyFont="1" applyFill="1" applyBorder="1" applyAlignment="1">
      <alignment horizontal="center" vertical="center"/>
    </xf>
    <xf numFmtId="0" fontId="3" fillId="2" borderId="90" xfId="2" applyFon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 wrapText="1"/>
    </xf>
    <xf numFmtId="0" fontId="11" fillId="2" borderId="92" xfId="2" applyFont="1" applyFill="1" applyBorder="1" applyAlignment="1">
      <alignment horizontal="center" vertical="center"/>
    </xf>
    <xf numFmtId="0" fontId="1" fillId="2" borderId="92" xfId="2" applyFill="1" applyBorder="1" applyAlignment="1">
      <alignment vertical="center"/>
    </xf>
    <xf numFmtId="0" fontId="3" fillId="2" borderId="92" xfId="2" applyFont="1" applyFill="1" applyBorder="1" applyAlignment="1">
      <alignment horizontal="center" vertical="center"/>
    </xf>
    <xf numFmtId="192" fontId="3" fillId="2" borderId="100" xfId="2" applyNumberFormat="1" applyFont="1" applyFill="1" applyBorder="1" applyAlignment="1">
      <alignment horizontal="right" vertical="center"/>
    </xf>
    <xf numFmtId="0" fontId="1" fillId="2" borderId="100" xfId="2" applyFont="1" applyFill="1" applyBorder="1" applyAlignment="1">
      <alignment horizontal="center" vertical="center"/>
    </xf>
    <xf numFmtId="0" fontId="1" fillId="2" borderId="100" xfId="2" applyFill="1" applyBorder="1" applyAlignment="1">
      <alignment vertical="center"/>
    </xf>
    <xf numFmtId="0" fontId="3" fillId="6" borderId="18" xfId="2" applyFont="1" applyFill="1" applyBorder="1" applyAlignment="1">
      <alignment horizontal="right" vertical="center"/>
    </xf>
    <xf numFmtId="0" fontId="3" fillId="6" borderId="29" xfId="2" applyFont="1" applyFill="1" applyBorder="1" applyAlignment="1">
      <alignment horizontal="right" vertical="center"/>
    </xf>
    <xf numFmtId="0" fontId="3" fillId="6" borderId="30" xfId="2" applyFont="1" applyFill="1" applyBorder="1" applyAlignment="1">
      <alignment horizontal="right" vertical="center"/>
    </xf>
    <xf numFmtId="0" fontId="3" fillId="6" borderId="123" xfId="2" applyFont="1" applyFill="1" applyBorder="1" applyAlignment="1">
      <alignment horizontal="right" vertical="center"/>
    </xf>
    <xf numFmtId="0" fontId="3" fillId="6" borderId="124" xfId="2" applyFont="1" applyFill="1" applyBorder="1" applyAlignment="1">
      <alignment horizontal="right" vertical="center"/>
    </xf>
    <xf numFmtId="0" fontId="3" fillId="6" borderId="16" xfId="2" applyFont="1" applyFill="1" applyBorder="1" applyAlignment="1">
      <alignment horizontal="right" vertical="center"/>
    </xf>
    <xf numFmtId="0" fontId="3" fillId="2" borderId="47" xfId="3" applyNumberFormat="1" applyFont="1" applyFill="1" applyBorder="1" applyAlignment="1" applyProtection="1">
      <alignment horizontal="center" vertical="center"/>
    </xf>
    <xf numFmtId="0" fontId="3" fillId="6" borderId="103" xfId="2" applyFont="1" applyFill="1" applyBorder="1" applyAlignment="1">
      <alignment vertical="center"/>
    </xf>
    <xf numFmtId="0" fontId="3" fillId="6" borderId="27" xfId="2" applyFont="1" applyFill="1" applyBorder="1" applyAlignment="1">
      <alignment vertical="center"/>
    </xf>
    <xf numFmtId="0" fontId="3" fillId="6" borderId="46" xfId="2" applyFont="1" applyFill="1" applyBorder="1" applyAlignment="1">
      <alignment vertical="center"/>
    </xf>
    <xf numFmtId="0" fontId="3" fillId="2" borderId="34" xfId="3" applyNumberFormat="1" applyFont="1" applyFill="1" applyBorder="1" applyAlignment="1" applyProtection="1">
      <alignment horizontal="center" vertical="center"/>
    </xf>
    <xf numFmtId="0" fontId="3" fillId="6" borderId="125" xfId="2" applyFont="1" applyFill="1" applyBorder="1" applyAlignment="1">
      <alignment vertical="center"/>
    </xf>
    <xf numFmtId="0" fontId="3" fillId="6" borderId="35" xfId="2" applyFont="1" applyFill="1" applyBorder="1" applyAlignment="1">
      <alignment vertical="center"/>
    </xf>
    <xf numFmtId="0" fontId="3" fillId="6" borderId="49" xfId="2" applyFont="1" applyFill="1" applyBorder="1" applyAlignment="1">
      <alignment vertical="center"/>
    </xf>
    <xf numFmtId="0" fontId="3" fillId="2" borderId="105" xfId="3" applyNumberFormat="1" applyFont="1" applyFill="1" applyBorder="1" applyAlignment="1" applyProtection="1">
      <alignment horizontal="center" vertical="center"/>
    </xf>
    <xf numFmtId="0" fontId="3" fillId="6" borderId="77" xfId="2" applyFont="1" applyFill="1" applyBorder="1" applyAlignment="1">
      <alignment vertical="center"/>
    </xf>
    <xf numFmtId="0" fontId="3" fillId="6" borderId="74" xfId="2" applyFont="1" applyFill="1" applyBorder="1" applyAlignment="1">
      <alignment vertical="center"/>
    </xf>
    <xf numFmtId="179" fontId="3" fillId="6" borderId="126" xfId="2" applyNumberFormat="1" applyFont="1" applyFill="1" applyBorder="1" applyAlignment="1">
      <alignment vertical="center"/>
    </xf>
    <xf numFmtId="179" fontId="3" fillId="6" borderId="127" xfId="2" applyNumberFormat="1" applyFont="1" applyFill="1" applyBorder="1" applyAlignment="1">
      <alignment vertical="center"/>
    </xf>
    <xf numFmtId="179" fontId="3" fillId="6" borderId="128" xfId="2" applyNumberFormat="1" applyFont="1" applyFill="1" applyBorder="1" applyAlignment="1">
      <alignment vertical="center"/>
    </xf>
    <xf numFmtId="0" fontId="3" fillId="6" borderId="73" xfId="2" applyFont="1" applyFill="1" applyBorder="1" applyAlignment="1">
      <alignment vertical="center"/>
    </xf>
    <xf numFmtId="0" fontId="13" fillId="2" borderId="30" xfId="2" applyFont="1" applyFill="1" applyBorder="1" applyAlignment="1">
      <alignment horizontal="center" vertical="center"/>
    </xf>
    <xf numFmtId="0" fontId="13" fillId="2" borderId="128" xfId="2" applyFont="1" applyFill="1" applyBorder="1" applyAlignment="1">
      <alignment horizontal="center" vertical="center"/>
    </xf>
    <xf numFmtId="0" fontId="3" fillId="0" borderId="100" xfId="2" applyFont="1" applyBorder="1" applyAlignment="1">
      <alignment horizontal="center" vertical="center"/>
    </xf>
    <xf numFmtId="3" fontId="3" fillId="0" borderId="100" xfId="2" applyNumberFormat="1" applyFont="1" applyBorder="1" applyAlignment="1">
      <alignment horizontal="right" vertical="center"/>
    </xf>
    <xf numFmtId="0" fontId="3" fillId="2" borderId="15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3" fillId="6" borderId="116" xfId="2" applyFont="1" applyFill="1" applyBorder="1" applyAlignment="1">
      <alignment vertical="center"/>
    </xf>
    <xf numFmtId="0" fontId="3" fillId="6" borderId="132" xfId="2" applyFont="1" applyFill="1" applyBorder="1" applyAlignment="1">
      <alignment vertical="center"/>
    </xf>
    <xf numFmtId="0" fontId="3" fillId="6" borderId="19" xfId="2" applyFont="1" applyFill="1" applyBorder="1" applyAlignment="1">
      <alignment vertical="center"/>
    </xf>
    <xf numFmtId="185" fontId="3" fillId="0" borderId="46" xfId="2" applyNumberFormat="1" applyFont="1" applyBorder="1" applyAlignment="1">
      <alignment horizontal="center" vertical="center"/>
    </xf>
    <xf numFmtId="185" fontId="3" fillId="0" borderId="49" xfId="2" applyNumberFormat="1" applyFont="1" applyBorder="1" applyAlignment="1">
      <alignment horizontal="center" vertical="center"/>
    </xf>
    <xf numFmtId="0" fontId="13" fillId="2" borderId="131" xfId="2" applyFont="1" applyFill="1" applyBorder="1" applyAlignment="1">
      <alignment horizontal="center" vertical="center"/>
    </xf>
    <xf numFmtId="0" fontId="13" fillId="2" borderId="49" xfId="2" applyFont="1" applyFill="1" applyBorder="1" applyAlignment="1">
      <alignment horizontal="center" vertical="center"/>
    </xf>
    <xf numFmtId="0" fontId="3" fillId="6" borderId="126" xfId="2" applyFont="1" applyFill="1" applyBorder="1" applyAlignment="1">
      <alignment horizontal="center" vertical="center"/>
    </xf>
    <xf numFmtId="0" fontId="3" fillId="6" borderId="127" xfId="2" applyFont="1" applyFill="1" applyBorder="1" applyAlignment="1">
      <alignment horizontal="center" vertical="center"/>
    </xf>
    <xf numFmtId="0" fontId="3" fillId="6" borderId="128" xfId="2" applyFont="1" applyFill="1" applyBorder="1" applyAlignment="1">
      <alignment horizontal="center" vertical="center"/>
    </xf>
    <xf numFmtId="0" fontId="37" fillId="2" borderId="2" xfId="2" applyFont="1" applyFill="1" applyBorder="1" applyAlignment="1">
      <alignment horizontal="center" vertical="center"/>
    </xf>
    <xf numFmtId="0" fontId="38" fillId="2" borderId="2" xfId="2" applyFont="1" applyFill="1" applyBorder="1" applyAlignment="1">
      <alignment horizontal="center" vertical="center"/>
    </xf>
    <xf numFmtId="178" fontId="1" fillId="2" borderId="5" xfId="2" applyNumberFormat="1" applyFont="1" applyFill="1" applyBorder="1" applyAlignment="1">
      <alignment horizontal="center" vertical="center"/>
    </xf>
    <xf numFmtId="179" fontId="1" fillId="0" borderId="6" xfId="2" applyNumberFormat="1" applyFont="1" applyBorder="1" applyAlignment="1" applyProtection="1">
      <alignment vertical="center"/>
      <protection locked="0"/>
    </xf>
    <xf numFmtId="0" fontId="9" fillId="2" borderId="17" xfId="2" applyFont="1" applyFill="1" applyBorder="1" applyAlignment="1">
      <alignment vertical="center"/>
    </xf>
    <xf numFmtId="0" fontId="3" fillId="0" borderId="83" xfId="2" applyFont="1" applyBorder="1" applyAlignment="1" applyProtection="1">
      <alignment vertical="center"/>
      <protection locked="0"/>
    </xf>
    <xf numFmtId="0" fontId="3" fillId="0" borderId="0" xfId="2" applyFont="1" applyBorder="1" applyAlignment="1" applyProtection="1">
      <alignment horizontal="center" vertical="center"/>
      <protection locked="0"/>
    </xf>
    <xf numFmtId="0" fontId="3" fillId="0" borderId="0" xfId="2" applyFont="1" applyBorder="1" applyAlignment="1" applyProtection="1">
      <alignment vertical="center"/>
      <protection locked="0"/>
    </xf>
    <xf numFmtId="0" fontId="3" fillId="0" borderId="6" xfId="2" applyFont="1" applyBorder="1" applyAlignment="1" applyProtection="1">
      <alignment vertical="center"/>
      <protection locked="0"/>
    </xf>
    <xf numFmtId="0" fontId="3" fillId="0" borderId="15" xfId="2" applyFont="1" applyBorder="1" applyAlignment="1" applyProtection="1">
      <alignment vertical="center"/>
      <protection locked="0"/>
    </xf>
    <xf numFmtId="0" fontId="3" fillId="0" borderId="5" xfId="2" applyFont="1" applyBorder="1" applyAlignment="1" applyProtection="1">
      <alignment horizontal="center" vertical="center"/>
      <protection locked="0"/>
    </xf>
    <xf numFmtId="0" fontId="3" fillId="0" borderId="5" xfId="2" applyFont="1" applyBorder="1" applyAlignment="1" applyProtection="1">
      <alignment vertical="center"/>
      <protection locked="0"/>
    </xf>
    <xf numFmtId="0" fontId="3" fillId="0" borderId="1" xfId="2" applyFont="1" applyBorder="1" applyAlignment="1" applyProtection="1">
      <alignment vertical="center"/>
      <protection locked="0"/>
    </xf>
    <xf numFmtId="0" fontId="3" fillId="0" borderId="0" xfId="2" applyFont="1" applyAlignment="1">
      <alignment vertical="center"/>
    </xf>
    <xf numFmtId="0" fontId="3" fillId="2" borderId="55" xfId="2" applyFont="1" applyFill="1" applyBorder="1" applyAlignment="1">
      <alignment horizontal="center" vertical="center"/>
    </xf>
    <xf numFmtId="180" fontId="3" fillId="2" borderId="60" xfId="2" applyNumberFormat="1" applyFont="1" applyFill="1" applyBorder="1" applyAlignment="1">
      <alignment horizontal="center" vertical="center"/>
    </xf>
    <xf numFmtId="0" fontId="3" fillId="2" borderId="53" xfId="2" applyFont="1" applyFill="1" applyBorder="1" applyAlignment="1">
      <alignment horizontal="center" vertical="center"/>
    </xf>
    <xf numFmtId="0" fontId="3" fillId="2" borderId="139" xfId="2" applyFont="1" applyFill="1" applyBorder="1" applyAlignment="1">
      <alignment horizontal="center" vertical="center"/>
    </xf>
    <xf numFmtId="0" fontId="3" fillId="2" borderId="141" xfId="2" applyFont="1" applyFill="1" applyBorder="1" applyAlignment="1">
      <alignment horizontal="center" vertical="center" shrinkToFit="1"/>
    </xf>
    <xf numFmtId="0" fontId="3" fillId="2" borderId="97" xfId="2" applyFont="1" applyFill="1" applyBorder="1" applyAlignment="1">
      <alignment horizontal="center" vertical="center"/>
    </xf>
    <xf numFmtId="0" fontId="3" fillId="0" borderId="0" xfId="2" applyFont="1" applyAlignment="1">
      <alignment horizontal="center" vertical="center"/>
    </xf>
    <xf numFmtId="0" fontId="40" fillId="0" borderId="0" xfId="2" applyFont="1" applyBorder="1" applyAlignment="1">
      <alignment horizontal="center" vertical="center"/>
    </xf>
    <xf numFmtId="0" fontId="3" fillId="2" borderId="68" xfId="2" applyFont="1" applyFill="1" applyBorder="1" applyAlignment="1">
      <alignment horizontal="center" vertical="center"/>
    </xf>
    <xf numFmtId="183" fontId="3" fillId="6" borderId="29" xfId="2" applyNumberFormat="1" applyFont="1" applyFill="1" applyBorder="1" applyAlignment="1">
      <alignment horizontal="right" vertical="center"/>
    </xf>
    <xf numFmtId="179" fontId="3" fillId="6" borderId="127" xfId="2" applyNumberFormat="1" applyFont="1" applyFill="1" applyBorder="1" applyAlignment="1">
      <alignment horizontal="right" vertical="center"/>
    </xf>
    <xf numFmtId="0" fontId="3" fillId="8" borderId="34" xfId="2" applyFont="1" applyFill="1" applyBorder="1" applyAlignment="1">
      <alignment horizontal="right" vertical="center"/>
    </xf>
    <xf numFmtId="0" fontId="3" fillId="8" borderId="33" xfId="2" applyFont="1" applyFill="1" applyBorder="1" applyAlignment="1">
      <alignment horizontal="right" vertical="center"/>
    </xf>
    <xf numFmtId="0" fontId="3" fillId="8" borderId="105" xfId="2" applyFont="1" applyFill="1" applyBorder="1" applyAlignment="1">
      <alignment horizontal="right" vertical="center"/>
    </xf>
    <xf numFmtId="0" fontId="3" fillId="8" borderId="2" xfId="2" applyFont="1" applyFill="1" applyBorder="1" applyAlignment="1">
      <alignment horizontal="right" vertical="center"/>
    </xf>
    <xf numFmtId="0" fontId="3" fillId="8" borderId="53" xfId="2" applyFont="1" applyFill="1" applyBorder="1" applyAlignment="1">
      <alignment horizontal="right" vertical="center"/>
    </xf>
    <xf numFmtId="0" fontId="3" fillId="8" borderId="55" xfId="2" applyFont="1" applyFill="1" applyBorder="1" applyAlignment="1">
      <alignment horizontal="right" vertical="center"/>
    </xf>
    <xf numFmtId="0" fontId="3" fillId="8" borderId="56" xfId="2" applyFont="1" applyFill="1" applyBorder="1" applyAlignment="1">
      <alignment horizontal="right" vertical="center"/>
    </xf>
    <xf numFmtId="0" fontId="3" fillId="8" borderId="57" xfId="2" applyFont="1" applyFill="1" applyBorder="1" applyAlignment="1">
      <alignment horizontal="right" vertical="center"/>
    </xf>
    <xf numFmtId="0" fontId="3" fillId="8" borderId="10" xfId="2" applyFont="1" applyFill="1" applyBorder="1" applyAlignment="1">
      <alignment horizontal="right" vertical="center"/>
    </xf>
    <xf numFmtId="0" fontId="3" fillId="8" borderId="11" xfId="2" applyFont="1" applyFill="1" applyBorder="1" applyAlignment="1">
      <alignment horizontal="right" vertical="center"/>
    </xf>
    <xf numFmtId="0" fontId="3" fillId="8" borderId="104" xfId="2" applyFont="1" applyFill="1" applyBorder="1" applyAlignment="1">
      <alignment horizontal="right" vertical="center"/>
    </xf>
    <xf numFmtId="0" fontId="3" fillId="8" borderId="52" xfId="2" applyFont="1" applyFill="1" applyBorder="1" applyAlignment="1">
      <alignment horizontal="right" vertical="center"/>
    </xf>
    <xf numFmtId="0" fontId="1" fillId="2" borderId="2" xfId="2" applyFill="1" applyBorder="1" applyAlignment="1">
      <alignment horizontal="center" vertical="center"/>
    </xf>
    <xf numFmtId="0" fontId="1" fillId="2" borderId="19" xfId="2" applyFill="1" applyBorder="1" applyAlignment="1">
      <alignment horizontal="center" vertical="center"/>
    </xf>
    <xf numFmtId="0" fontId="3" fillId="2" borderId="3" xfId="3" applyNumberFormat="1" applyFont="1" applyFill="1" applyBorder="1" applyAlignment="1">
      <alignment horizontal="center" vertical="center"/>
    </xf>
    <xf numFmtId="182" fontId="1" fillId="0" borderId="24" xfId="2" applyNumberFormat="1" applyBorder="1" applyAlignment="1">
      <alignment horizontal="center" vertical="center"/>
    </xf>
    <xf numFmtId="0" fontId="1" fillId="0" borderId="25" xfId="2" applyBorder="1" applyAlignment="1">
      <alignment horizontal="center" vertical="center"/>
    </xf>
    <xf numFmtId="0" fontId="1" fillId="0" borderId="28" xfId="2" applyBorder="1" applyAlignment="1">
      <alignment horizontal="center" vertical="center"/>
    </xf>
    <xf numFmtId="0" fontId="1" fillId="0" borderId="31" xfId="2" applyBorder="1" applyAlignment="1">
      <alignment horizontal="left" vertical="center"/>
    </xf>
    <xf numFmtId="0" fontId="1" fillId="0" borderId="32" xfId="2" applyBorder="1" applyAlignment="1">
      <alignment horizontal="center" vertical="center"/>
    </xf>
    <xf numFmtId="0" fontId="1" fillId="0" borderId="33" xfId="2" applyBorder="1" applyAlignment="1">
      <alignment horizontal="center" vertical="center"/>
    </xf>
    <xf numFmtId="0" fontId="1" fillId="0" borderId="35" xfId="2" applyBorder="1" applyAlignment="1">
      <alignment horizontal="center" vertical="center"/>
    </xf>
    <xf numFmtId="0" fontId="1" fillId="0" borderId="37" xfId="2" applyBorder="1" applyAlignment="1">
      <alignment horizontal="left" vertical="center"/>
    </xf>
    <xf numFmtId="0" fontId="1" fillId="0" borderId="7" xfId="2" applyBorder="1" applyAlignment="1">
      <alignment horizontal="center" vertical="center"/>
    </xf>
    <xf numFmtId="0" fontId="1" fillId="6" borderId="15" xfId="2" applyFill="1" applyBorder="1" applyAlignment="1">
      <alignment vertical="center"/>
    </xf>
    <xf numFmtId="0" fontId="1" fillId="6" borderId="21" xfId="2" applyFill="1" applyBorder="1" applyAlignment="1">
      <alignment vertical="center"/>
    </xf>
    <xf numFmtId="0" fontId="1" fillId="6" borderId="39" xfId="2" applyFill="1" applyBorder="1" applyAlignment="1">
      <alignment vertical="center"/>
    </xf>
    <xf numFmtId="185" fontId="1" fillId="0" borderId="46" xfId="2" applyNumberFormat="1" applyBorder="1" applyAlignment="1">
      <alignment horizontal="center" vertical="center"/>
    </xf>
    <xf numFmtId="0" fontId="1" fillId="0" borderId="48" xfId="2" applyBorder="1" applyAlignment="1">
      <alignment vertical="center"/>
    </xf>
    <xf numFmtId="185" fontId="1" fillId="0" borderId="49" xfId="2" applyNumberFormat="1" applyBorder="1" applyAlignment="1">
      <alignment horizontal="center" vertical="center"/>
    </xf>
    <xf numFmtId="0" fontId="1" fillId="0" borderId="33" xfId="2" applyBorder="1" applyAlignment="1">
      <alignment vertical="center"/>
    </xf>
    <xf numFmtId="0" fontId="1" fillId="7" borderId="53" xfId="2" applyFill="1" applyBorder="1" applyAlignment="1">
      <alignment horizontal="right" vertical="center"/>
    </xf>
    <xf numFmtId="0" fontId="1" fillId="0" borderId="53" xfId="2" applyBorder="1" applyAlignment="1">
      <alignment horizontal="right" vertical="center"/>
    </xf>
    <xf numFmtId="0" fontId="1" fillId="0" borderId="26" xfId="2" applyBorder="1" applyAlignment="1">
      <alignment horizontal="right" vertical="center"/>
    </xf>
    <xf numFmtId="0" fontId="1" fillId="7" borderId="56" xfId="2" applyFill="1" applyBorder="1" applyAlignment="1">
      <alignment horizontal="right" vertical="center"/>
    </xf>
    <xf numFmtId="0" fontId="1" fillId="0" borderId="56" xfId="2" applyBorder="1" applyAlignment="1">
      <alignment horizontal="right" vertical="center"/>
    </xf>
    <xf numFmtId="0" fontId="1" fillId="0" borderId="57" xfId="2" applyBorder="1" applyAlignment="1">
      <alignment horizontal="right" vertical="center"/>
    </xf>
    <xf numFmtId="0" fontId="1" fillId="7" borderId="3" xfId="2" applyFill="1" applyBorder="1" applyAlignment="1">
      <alignment horizontal="right" vertical="center"/>
    </xf>
    <xf numFmtId="0" fontId="1" fillId="0" borderId="3" xfId="2" applyBorder="1" applyAlignment="1">
      <alignment horizontal="right" vertical="center"/>
    </xf>
    <xf numFmtId="0" fontId="1" fillId="0" borderId="2" xfId="2" applyBorder="1" applyAlignment="1">
      <alignment horizontal="right" vertical="center"/>
    </xf>
    <xf numFmtId="0" fontId="1" fillId="0" borderId="25" xfId="2" applyBorder="1" applyAlignment="1">
      <alignment horizontal="right" vertical="center"/>
    </xf>
    <xf numFmtId="184" fontId="1" fillId="6" borderId="2" xfId="2" applyNumberFormat="1" applyFill="1" applyBorder="1" applyAlignment="1">
      <alignment vertical="center"/>
    </xf>
    <xf numFmtId="0" fontId="1" fillId="6" borderId="10" xfId="2" applyFill="1" applyBorder="1" applyAlignment="1">
      <alignment horizontal="center" vertical="center"/>
    </xf>
    <xf numFmtId="0" fontId="1" fillId="6" borderId="11" xfId="2" applyFill="1" applyBorder="1" applyAlignment="1">
      <alignment horizontal="center" vertical="center"/>
    </xf>
    <xf numFmtId="0" fontId="1" fillId="7" borderId="3" xfId="2" applyFill="1" applyBorder="1" applyAlignment="1">
      <alignment vertical="center"/>
    </xf>
    <xf numFmtId="0" fontId="1" fillId="7" borderId="2" xfId="2" applyFill="1" applyBorder="1" applyAlignment="1">
      <alignment vertical="center"/>
    </xf>
    <xf numFmtId="0" fontId="1" fillId="7" borderId="10" xfId="2" applyFill="1" applyBorder="1" applyAlignment="1">
      <alignment vertical="center"/>
    </xf>
    <xf numFmtId="0" fontId="1" fillId="7" borderId="50" xfId="2" applyFill="1" applyBorder="1" applyAlignment="1">
      <alignment vertical="center"/>
    </xf>
    <xf numFmtId="0" fontId="1" fillId="7" borderId="59" xfId="2" applyFill="1" applyBorder="1" applyAlignment="1">
      <alignment vertical="center"/>
    </xf>
    <xf numFmtId="186" fontId="1" fillId="6" borderId="59" xfId="2" applyNumberFormat="1" applyFill="1" applyBorder="1" applyAlignment="1">
      <alignment horizontal="center" vertical="center"/>
    </xf>
    <xf numFmtId="187" fontId="1" fillId="0" borderId="53" xfId="2" applyNumberFormat="1" applyBorder="1" applyAlignment="1">
      <alignment horizontal="right" vertical="center"/>
    </xf>
    <xf numFmtId="0" fontId="1" fillId="0" borderId="55" xfId="2" applyBorder="1" applyAlignment="1">
      <alignment horizontal="right" vertical="center"/>
    </xf>
    <xf numFmtId="0" fontId="1" fillId="0" borderId="26" xfId="2" applyBorder="1" applyAlignment="1">
      <alignment horizontal="center" vertical="center"/>
    </xf>
    <xf numFmtId="187" fontId="1" fillId="0" borderId="26" xfId="2" applyNumberFormat="1" applyBorder="1" applyAlignment="1">
      <alignment horizontal="center" vertical="center"/>
    </xf>
    <xf numFmtId="0" fontId="1" fillId="0" borderId="25" xfId="2" applyBorder="1" applyAlignment="1">
      <alignment vertical="center"/>
    </xf>
    <xf numFmtId="0" fontId="1" fillId="0" borderId="34" xfId="2" applyBorder="1" applyAlignment="1">
      <alignment horizontal="center" vertical="center"/>
    </xf>
    <xf numFmtId="187" fontId="1" fillId="0" borderId="34" xfId="2" applyNumberFormat="1" applyBorder="1" applyAlignment="1">
      <alignment horizontal="center" vertical="center"/>
    </xf>
    <xf numFmtId="0" fontId="1" fillId="0" borderId="56" xfId="2" applyBorder="1" applyAlignment="1">
      <alignment vertical="center"/>
    </xf>
    <xf numFmtId="187" fontId="1" fillId="0" borderId="51" xfId="2" applyNumberFormat="1" applyBorder="1" applyAlignment="1">
      <alignment horizontal="center" vertical="center"/>
    </xf>
    <xf numFmtId="0" fontId="1" fillId="0" borderId="51" xfId="2" applyBorder="1" applyAlignment="1">
      <alignment horizontal="center" vertical="center"/>
    </xf>
    <xf numFmtId="0" fontId="1" fillId="0" borderId="60" xfId="2" applyBorder="1" applyAlignment="1">
      <alignment vertical="center"/>
    </xf>
    <xf numFmtId="0" fontId="3" fillId="2" borderId="0" xfId="2" applyFont="1" applyFill="1" applyAlignment="1">
      <alignment horizontal="left" vertical="center"/>
    </xf>
    <xf numFmtId="0" fontId="11" fillId="2" borderId="0" xfId="2" applyFont="1" applyFill="1" applyAlignment="1">
      <alignment horizontal="center" vertical="center"/>
    </xf>
    <xf numFmtId="0" fontId="3" fillId="6" borderId="0" xfId="2" applyFont="1" applyFill="1" applyAlignment="1">
      <alignment horizontal="left" vertical="center"/>
    </xf>
    <xf numFmtId="3" fontId="3" fillId="0" borderId="0" xfId="2" applyNumberFormat="1" applyFont="1" applyAlignment="1">
      <alignment horizontal="right" vertical="center"/>
    </xf>
    <xf numFmtId="0" fontId="1" fillId="0" borderId="0" xfId="2" applyAlignment="1" applyProtection="1">
      <alignment horizontal="center" vertical="center"/>
      <protection locked="0"/>
    </xf>
    <xf numFmtId="0" fontId="1" fillId="0" borderId="0" xfId="2" applyAlignment="1" applyProtection="1">
      <alignment vertical="center"/>
      <protection locked="0"/>
    </xf>
    <xf numFmtId="0" fontId="21" fillId="0" borderId="0" xfId="2" applyFont="1" applyAlignment="1" applyProtection="1">
      <alignment vertical="center"/>
      <protection locked="0"/>
    </xf>
    <xf numFmtId="0" fontId="23" fillId="0" borderId="0" xfId="2" applyFont="1" applyAlignment="1">
      <alignment horizontal="center" vertical="center"/>
    </xf>
    <xf numFmtId="192" fontId="24" fillId="0" borderId="0" xfId="2" applyNumberFormat="1" applyFont="1" applyAlignment="1">
      <alignment vertical="center"/>
    </xf>
    <xf numFmtId="0" fontId="25" fillId="0" borderId="0" xfId="2" applyFont="1" applyAlignment="1">
      <alignment vertical="center"/>
    </xf>
    <xf numFmtId="0" fontId="22" fillId="0" borderId="0" xfId="2" applyFont="1" applyAlignment="1">
      <alignment horizontal="right" vertical="center"/>
    </xf>
    <xf numFmtId="0" fontId="22" fillId="0" borderId="0" xfId="2" applyFont="1" applyAlignment="1">
      <alignment horizontal="center" vertical="center"/>
    </xf>
    <xf numFmtId="0" fontId="1" fillId="0" borderId="0" xfId="2" applyAlignment="1">
      <alignment horizontal="right" vertical="center"/>
    </xf>
    <xf numFmtId="0" fontId="12" fillId="7" borderId="0" xfId="2" applyFont="1" applyFill="1" applyAlignment="1">
      <alignment horizontal="center" vertical="center"/>
    </xf>
    <xf numFmtId="0" fontId="12" fillId="7" borderId="0" xfId="2" applyFont="1" applyFill="1" applyAlignment="1">
      <alignment vertical="center"/>
    </xf>
    <xf numFmtId="0" fontId="25" fillId="0" borderId="0" xfId="2" applyFont="1" applyAlignment="1">
      <alignment horizontal="center" vertical="center"/>
    </xf>
    <xf numFmtId="0" fontId="25" fillId="0" borderId="0" xfId="2" applyFont="1" applyAlignment="1">
      <alignment horizontal="right" vertical="center"/>
    </xf>
    <xf numFmtId="0" fontId="26" fillId="0" borderId="0" xfId="2" applyFont="1" applyAlignment="1">
      <alignment horizontal="center" vertical="center"/>
    </xf>
    <xf numFmtId="0" fontId="2" fillId="0" borderId="0" xfId="2" applyFont="1" applyAlignment="1" applyProtection="1">
      <alignment horizontal="center" vertical="center"/>
      <protection hidden="1"/>
    </xf>
    <xf numFmtId="176" fontId="1" fillId="6" borderId="102" xfId="2" applyNumberFormat="1" applyFill="1" applyBorder="1" applyAlignment="1">
      <alignment horizontal="right" vertical="center"/>
    </xf>
    <xf numFmtId="176" fontId="1" fillId="6" borderId="103" xfId="2" applyNumberFormat="1" applyFill="1" applyBorder="1" applyAlignment="1">
      <alignment vertical="center"/>
    </xf>
    <xf numFmtId="0" fontId="1" fillId="2" borderId="27" xfId="2" applyFill="1" applyBorder="1" applyAlignment="1" applyProtection="1">
      <alignment horizontal="center" vertical="center"/>
      <protection hidden="1"/>
    </xf>
    <xf numFmtId="0" fontId="27" fillId="0" borderId="0" xfId="2" applyFont="1" applyAlignment="1">
      <alignment horizontal="left" vertical="center"/>
    </xf>
    <xf numFmtId="0" fontId="1" fillId="0" borderId="52" xfId="2" applyBorder="1" applyAlignment="1">
      <alignment horizontal="right" vertical="center"/>
    </xf>
    <xf numFmtId="0" fontId="1" fillId="0" borderId="104" xfId="2" applyBorder="1" applyAlignment="1">
      <alignment horizontal="right" vertical="center"/>
    </xf>
    <xf numFmtId="0" fontId="1" fillId="0" borderId="33" xfId="2" applyBorder="1" applyAlignment="1">
      <alignment horizontal="right" vertical="center"/>
    </xf>
    <xf numFmtId="0" fontId="1" fillId="0" borderId="34" xfId="2" applyBorder="1" applyAlignment="1">
      <alignment horizontal="right" vertical="center"/>
    </xf>
    <xf numFmtId="0" fontId="1" fillId="0" borderId="7" xfId="2" applyBorder="1" applyAlignment="1">
      <alignment horizontal="right" vertical="center"/>
    </xf>
    <xf numFmtId="0" fontId="1" fillId="0" borderId="105" xfId="2" applyBorder="1" applyAlignment="1">
      <alignment horizontal="right" vertical="center"/>
    </xf>
    <xf numFmtId="0" fontId="1" fillId="0" borderId="0" xfId="2" applyAlignment="1">
      <alignment vertical="center" shrinkToFit="1"/>
    </xf>
    <xf numFmtId="184" fontId="1" fillId="0" borderId="0" xfId="2" applyNumberFormat="1" applyAlignment="1">
      <alignment vertical="center"/>
    </xf>
    <xf numFmtId="0" fontId="1" fillId="2" borderId="5" xfId="2" applyFill="1" applyBorder="1" applyAlignment="1">
      <alignment horizontal="center" vertical="center"/>
    </xf>
    <xf numFmtId="0" fontId="3" fillId="0" borderId="0" xfId="2" applyFont="1" applyAlignment="1">
      <alignment horizontal="left" vertical="center"/>
    </xf>
    <xf numFmtId="194" fontId="3" fillId="0" borderId="0" xfId="2" applyNumberFormat="1" applyFont="1" applyAlignment="1" applyProtection="1">
      <alignment horizontal="center" vertical="center"/>
      <protection locked="0"/>
    </xf>
    <xf numFmtId="192" fontId="3" fillId="0" borderId="0" xfId="2" applyNumberFormat="1" applyFont="1" applyAlignment="1">
      <alignment horizontal="right" vertical="center"/>
    </xf>
    <xf numFmtId="193" fontId="31" fillId="0" borderId="0" xfId="2" applyNumberFormat="1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0" fontId="33" fillId="0" borderId="0" xfId="2" applyFont="1" applyAlignment="1">
      <alignment horizontal="left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left" vertical="center"/>
    </xf>
    <xf numFmtId="0" fontId="3" fillId="2" borderId="36" xfId="2" applyFont="1" applyFill="1" applyBorder="1" applyAlignment="1">
      <alignment horizontal="center" vertical="center"/>
    </xf>
    <xf numFmtId="184" fontId="8" fillId="0" borderId="63" xfId="2" applyNumberFormat="1" applyFont="1" applyFill="1" applyBorder="1" applyAlignment="1" applyProtection="1">
      <alignment horizontal="right" vertical="center"/>
      <protection locked="0"/>
    </xf>
    <xf numFmtId="184" fontId="8" fillId="7" borderId="69" xfId="2" applyNumberFormat="1" applyFont="1" applyFill="1" applyBorder="1" applyAlignment="1" applyProtection="1">
      <alignment horizontal="right" vertical="center"/>
      <protection locked="0"/>
    </xf>
    <xf numFmtId="0" fontId="3" fillId="2" borderId="100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3" fillId="2" borderId="3" xfId="2" applyFont="1" applyFill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186" fontId="3" fillId="6" borderId="11" xfId="2" applyNumberFormat="1" applyFont="1" applyFill="1" applyBorder="1" applyAlignment="1">
      <alignment horizontal="right" vertical="center"/>
    </xf>
    <xf numFmtId="184" fontId="3" fillId="6" borderId="2" xfId="2" applyNumberFormat="1" applyFont="1" applyFill="1" applyBorder="1" applyAlignment="1">
      <alignment horizontal="right" vertical="center"/>
    </xf>
    <xf numFmtId="0" fontId="3" fillId="2" borderId="122" xfId="2" applyFont="1" applyFill="1" applyBorder="1" applyAlignment="1" applyProtection="1">
      <alignment horizontal="center" vertical="center"/>
      <protection locked="0"/>
    </xf>
    <xf numFmtId="0" fontId="3" fillId="2" borderId="29" xfId="2" applyFont="1" applyFill="1" applyBorder="1" applyAlignment="1" applyProtection="1">
      <alignment horizontal="center" vertical="center"/>
      <protection locked="0"/>
    </xf>
    <xf numFmtId="0" fontId="3" fillId="2" borderId="30" xfId="2" applyFont="1" applyFill="1" applyBorder="1" applyAlignment="1" applyProtection="1">
      <alignment horizontal="center" vertical="center"/>
      <protection locked="0"/>
    </xf>
    <xf numFmtId="180" fontId="13" fillId="2" borderId="18" xfId="2" applyNumberFormat="1" applyFont="1" applyFill="1" applyBorder="1" applyAlignment="1" applyProtection="1">
      <alignment horizontal="center" vertical="center"/>
      <protection locked="0"/>
    </xf>
    <xf numFmtId="180" fontId="13" fillId="2" borderId="29" xfId="2" applyNumberFormat="1" applyFont="1" applyFill="1" applyBorder="1" applyAlignment="1" applyProtection="1">
      <alignment horizontal="center" vertical="center"/>
      <protection locked="0"/>
    </xf>
    <xf numFmtId="180" fontId="13" fillId="2" borderId="30" xfId="2" applyNumberFormat="1" applyFont="1" applyFill="1" applyBorder="1" applyAlignment="1" applyProtection="1">
      <alignment horizontal="center" vertical="center"/>
      <protection locked="0"/>
    </xf>
    <xf numFmtId="0" fontId="11" fillId="0" borderId="101" xfId="0" applyFont="1" applyBorder="1" applyAlignment="1" applyProtection="1">
      <alignment horizontal="left" vertical="center"/>
      <protection locked="0"/>
    </xf>
    <xf numFmtId="182" fontId="3" fillId="0" borderId="27" xfId="2" applyNumberFormat="1" applyFont="1" applyBorder="1" applyAlignment="1" applyProtection="1">
      <alignment horizontal="center" vertical="center"/>
      <protection locked="0"/>
    </xf>
    <xf numFmtId="0" fontId="3" fillId="0" borderId="46" xfId="2" applyFont="1" applyBorder="1" applyAlignment="1" applyProtection="1">
      <alignment horizontal="center" vertical="center"/>
      <protection locked="0"/>
    </xf>
    <xf numFmtId="0" fontId="4" fillId="0" borderId="101" xfId="2" applyFont="1" applyBorder="1" applyAlignment="1" applyProtection="1">
      <alignment horizontal="center" vertical="center"/>
      <protection locked="0"/>
    </xf>
    <xf numFmtId="0" fontId="4" fillId="0" borderId="27" xfId="2" applyFont="1" applyBorder="1" applyAlignment="1" applyProtection="1">
      <alignment horizontal="center" vertical="center"/>
      <protection locked="0"/>
    </xf>
    <xf numFmtId="0" fontId="3" fillId="0" borderId="27" xfId="2" applyFont="1" applyBorder="1" applyAlignment="1" applyProtection="1">
      <alignment horizontal="center" vertical="center"/>
      <protection locked="0"/>
    </xf>
    <xf numFmtId="0" fontId="3" fillId="0" borderId="36" xfId="2" applyFont="1" applyBorder="1" applyAlignment="1" applyProtection="1">
      <alignment horizontal="left" vertical="center"/>
      <protection locked="0"/>
    </xf>
    <xf numFmtId="0" fontId="3" fillId="0" borderId="35" xfId="2" applyFont="1" applyBorder="1" applyAlignment="1" applyProtection="1">
      <alignment horizontal="center" vertical="center"/>
      <protection locked="0"/>
    </xf>
    <xf numFmtId="0" fontId="3" fillId="0" borderId="49" xfId="2" applyFont="1" applyBorder="1" applyAlignment="1" applyProtection="1">
      <alignment horizontal="center" vertical="center"/>
      <protection locked="0"/>
    </xf>
    <xf numFmtId="0" fontId="4" fillId="0" borderId="36" xfId="2" applyFont="1" applyBorder="1" applyAlignment="1" applyProtection="1">
      <alignment horizontal="center" vertical="center"/>
      <protection locked="0"/>
    </xf>
    <xf numFmtId="0" fontId="4" fillId="0" borderId="35" xfId="2" applyFont="1" applyBorder="1" applyAlignment="1" applyProtection="1">
      <alignment horizontal="center" vertical="center"/>
      <protection locked="0"/>
    </xf>
    <xf numFmtId="0" fontId="11" fillId="7" borderId="35" xfId="2" applyFont="1" applyFill="1" applyBorder="1" applyAlignment="1" applyProtection="1">
      <alignment horizontal="center" vertical="center"/>
      <protection locked="0"/>
    </xf>
    <xf numFmtId="182" fontId="3" fillId="0" borderId="35" xfId="2" applyNumberFormat="1" applyFont="1" applyBorder="1" applyAlignment="1" applyProtection="1">
      <alignment horizontal="center" vertical="center"/>
      <protection locked="0"/>
    </xf>
    <xf numFmtId="0" fontId="11" fillId="7" borderId="36" xfId="2" applyFont="1" applyFill="1" applyBorder="1" applyAlignment="1" applyProtection="1">
      <alignment horizontal="center" vertical="center"/>
      <protection locked="0"/>
    </xf>
    <xf numFmtId="0" fontId="5" fillId="7" borderId="35" xfId="2" applyFont="1" applyFill="1" applyBorder="1" applyAlignment="1" applyProtection="1">
      <alignment horizontal="center" vertical="center"/>
      <protection locked="0"/>
    </xf>
    <xf numFmtId="0" fontId="3" fillId="0" borderId="73" xfId="2" applyFont="1" applyBorder="1" applyAlignment="1" applyProtection="1">
      <alignment horizontal="left" vertical="center"/>
      <protection locked="0"/>
    </xf>
    <xf numFmtId="182" fontId="3" fillId="0" borderId="77" xfId="2" applyNumberFormat="1" applyFont="1" applyBorder="1" applyAlignment="1" applyProtection="1">
      <alignment horizontal="center" vertical="center"/>
      <protection locked="0"/>
    </xf>
    <xf numFmtId="0" fontId="3" fillId="0" borderId="74" xfId="2" applyFont="1" applyBorder="1" applyAlignment="1" applyProtection="1">
      <alignment horizontal="center" vertical="center"/>
      <protection locked="0"/>
    </xf>
    <xf numFmtId="0" fontId="11" fillId="7" borderId="73" xfId="2" applyFont="1" applyFill="1" applyBorder="1" applyAlignment="1" applyProtection="1">
      <alignment horizontal="center" vertical="center"/>
      <protection locked="0"/>
    </xf>
    <xf numFmtId="0" fontId="11" fillId="7" borderId="77" xfId="2" applyFont="1" applyFill="1" applyBorder="1" applyAlignment="1" applyProtection="1">
      <alignment horizontal="center" vertical="center"/>
      <protection locked="0"/>
    </xf>
    <xf numFmtId="0" fontId="4" fillId="0" borderId="77" xfId="2" applyFont="1" applyBorder="1" applyAlignment="1" applyProtection="1">
      <alignment horizontal="center" vertical="center"/>
      <protection locked="0"/>
    </xf>
    <xf numFmtId="0" fontId="3" fillId="0" borderId="77" xfId="2" applyFont="1" applyBorder="1" applyAlignment="1" applyProtection="1">
      <alignment horizontal="center" vertical="center"/>
      <protection locked="0"/>
    </xf>
    <xf numFmtId="0" fontId="3" fillId="7" borderId="101" xfId="2" applyFont="1" applyFill="1" applyBorder="1" applyAlignment="1" applyProtection="1">
      <alignment vertical="center"/>
      <protection locked="0"/>
    </xf>
    <xf numFmtId="0" fontId="3" fillId="7" borderId="133" xfId="2" applyFont="1" applyFill="1" applyBorder="1" applyAlignment="1" applyProtection="1">
      <alignment vertical="center"/>
      <protection locked="0"/>
    </xf>
    <xf numFmtId="0" fontId="3" fillId="7" borderId="27" xfId="2" applyFont="1" applyFill="1" applyBorder="1" applyAlignment="1" applyProtection="1">
      <alignment horizontal="right" vertical="center"/>
      <protection locked="0"/>
    </xf>
    <xf numFmtId="0" fontId="3" fillId="0" borderId="27" xfId="2" applyFont="1" applyBorder="1" applyAlignment="1" applyProtection="1">
      <alignment vertical="center"/>
      <protection locked="0"/>
    </xf>
    <xf numFmtId="0" fontId="3" fillId="7" borderId="27" xfId="2" applyFont="1" applyFill="1" applyBorder="1" applyAlignment="1" applyProtection="1">
      <alignment vertical="center"/>
      <protection locked="0"/>
    </xf>
    <xf numFmtId="0" fontId="3" fillId="0" borderId="46" xfId="2" applyFont="1" applyBorder="1" applyAlignment="1" applyProtection="1">
      <alignment vertical="center"/>
      <protection locked="0"/>
    </xf>
    <xf numFmtId="0" fontId="3" fillId="7" borderId="36" xfId="2" applyFont="1" applyFill="1" applyBorder="1" applyAlignment="1" applyProtection="1">
      <alignment vertical="center"/>
      <protection locked="0"/>
    </xf>
    <xf numFmtId="0" fontId="3" fillId="7" borderId="35" xfId="2" applyFont="1" applyFill="1" applyBorder="1" applyAlignment="1" applyProtection="1">
      <alignment vertical="center"/>
      <protection locked="0"/>
    </xf>
    <xf numFmtId="0" fontId="3" fillId="7" borderId="35" xfId="2" applyFont="1" applyFill="1" applyBorder="1" applyAlignment="1" applyProtection="1">
      <alignment horizontal="right" vertical="center"/>
      <protection locked="0"/>
    </xf>
    <xf numFmtId="0" fontId="3" fillId="0" borderId="35" xfId="2" applyFont="1" applyBorder="1" applyAlignment="1" applyProtection="1">
      <alignment vertical="center"/>
      <protection locked="0"/>
    </xf>
    <xf numFmtId="0" fontId="3" fillId="0" borderId="49" xfId="2" applyFont="1" applyBorder="1" applyAlignment="1" applyProtection="1">
      <alignment vertical="center"/>
      <protection locked="0"/>
    </xf>
    <xf numFmtId="0" fontId="3" fillId="0" borderId="28" xfId="2" applyFont="1" applyBorder="1" applyAlignment="1" applyProtection="1">
      <alignment vertical="center"/>
      <protection locked="0"/>
    </xf>
    <xf numFmtId="0" fontId="3" fillId="7" borderId="28" xfId="2" applyFont="1" applyFill="1" applyBorder="1" applyAlignment="1" applyProtection="1">
      <alignment horizontal="right" vertical="center"/>
      <protection locked="0"/>
    </xf>
    <xf numFmtId="0" fontId="3" fillId="0" borderId="66" xfId="2" applyFont="1" applyBorder="1" applyAlignment="1" applyProtection="1">
      <alignment vertical="center"/>
      <protection locked="0"/>
    </xf>
    <xf numFmtId="0" fontId="3" fillId="7" borderId="28" xfId="2" applyFont="1" applyFill="1" applyBorder="1" applyAlignment="1" applyProtection="1">
      <alignment vertical="center"/>
      <protection locked="0"/>
    </xf>
    <xf numFmtId="0" fontId="3" fillId="0" borderId="134" xfId="2" applyFont="1" applyBorder="1" applyAlignment="1" applyProtection="1">
      <alignment vertical="center"/>
      <protection locked="0"/>
    </xf>
    <xf numFmtId="0" fontId="3" fillId="7" borderId="129" xfId="2" applyFont="1" applyFill="1" applyBorder="1" applyAlignment="1" applyProtection="1">
      <alignment horizontal="right" vertical="center"/>
      <protection locked="0"/>
    </xf>
    <xf numFmtId="0" fontId="3" fillId="7" borderId="130" xfId="2" applyFont="1" applyFill="1" applyBorder="1" applyAlignment="1" applyProtection="1">
      <alignment horizontal="right" vertical="center"/>
      <protection locked="0"/>
    </xf>
    <xf numFmtId="0" fontId="3" fillId="0" borderId="130" xfId="2" applyFont="1" applyBorder="1" applyAlignment="1" applyProtection="1">
      <alignment horizontal="right" vertical="center"/>
      <protection locked="0"/>
    </xf>
    <xf numFmtId="0" fontId="36" fillId="0" borderId="130" xfId="2" applyFont="1" applyBorder="1" applyAlignment="1" applyProtection="1">
      <alignment horizontal="right" vertical="center"/>
      <protection locked="0"/>
    </xf>
    <xf numFmtId="0" fontId="36" fillId="0" borderId="131" xfId="2" applyFont="1" applyBorder="1" applyAlignment="1" applyProtection="1">
      <alignment horizontal="right" vertical="center"/>
      <protection locked="0"/>
    </xf>
    <xf numFmtId="0" fontId="3" fillId="7" borderId="36" xfId="2" applyFont="1" applyFill="1" applyBorder="1" applyAlignment="1" applyProtection="1">
      <alignment horizontal="right" vertical="center"/>
      <protection locked="0"/>
    </xf>
    <xf numFmtId="0" fontId="3" fillId="0" borderId="35" xfId="2" applyFont="1" applyBorder="1" applyAlignment="1" applyProtection="1">
      <alignment horizontal="right" vertical="center"/>
      <protection locked="0"/>
    </xf>
    <xf numFmtId="0" fontId="3" fillId="0" borderId="49" xfId="2" applyFont="1" applyBorder="1" applyAlignment="1" applyProtection="1">
      <alignment horizontal="right" vertical="center"/>
      <protection locked="0"/>
    </xf>
    <xf numFmtId="0" fontId="3" fillId="7" borderId="73" xfId="2" applyFont="1" applyFill="1" applyBorder="1" applyAlignment="1" applyProtection="1">
      <alignment horizontal="right" vertical="center"/>
      <protection locked="0"/>
    </xf>
    <xf numFmtId="0" fontId="3" fillId="7" borderId="77" xfId="2" applyFont="1" applyFill="1" applyBorder="1" applyAlignment="1" applyProtection="1">
      <alignment horizontal="right" vertical="center"/>
      <protection locked="0"/>
    </xf>
    <xf numFmtId="0" fontId="3" fillId="0" borderId="77" xfId="2" applyFont="1" applyBorder="1" applyAlignment="1" applyProtection="1">
      <alignment horizontal="right" vertical="center"/>
      <protection locked="0"/>
    </xf>
    <xf numFmtId="0" fontId="3" fillId="0" borderId="74" xfId="2" applyFont="1" applyBorder="1" applyAlignment="1" applyProtection="1">
      <alignment horizontal="right" vertical="center"/>
      <protection locked="0"/>
    </xf>
    <xf numFmtId="0" fontId="3" fillId="7" borderId="45" xfId="2" applyFont="1" applyFill="1" applyBorder="1" applyAlignment="1" applyProtection="1">
      <alignment horizontal="right" vertical="center"/>
      <protection locked="0"/>
    </xf>
    <xf numFmtId="0" fontId="3" fillId="0" borderId="28" xfId="2" applyFont="1" applyBorder="1" applyAlignment="1" applyProtection="1">
      <alignment horizontal="right" vertical="center"/>
      <protection locked="0"/>
    </xf>
    <xf numFmtId="0" fontId="3" fillId="0" borderId="63" xfId="2" applyFont="1" applyBorder="1" applyAlignment="1" applyProtection="1">
      <alignment horizontal="right" vertical="center"/>
      <protection locked="0"/>
    </xf>
    <xf numFmtId="185" fontId="3" fillId="0" borderId="49" xfId="2" applyNumberFormat="1" applyFont="1" applyBorder="1" applyAlignment="1" applyProtection="1">
      <alignment horizontal="center" vertical="center"/>
      <protection locked="0"/>
    </xf>
    <xf numFmtId="0" fontId="3" fillId="7" borderId="129" xfId="2" applyFont="1" applyFill="1" applyBorder="1" applyAlignment="1" applyProtection="1">
      <alignment vertical="center"/>
      <protection locked="0"/>
    </xf>
    <xf numFmtId="0" fontId="3" fillId="7" borderId="130" xfId="2" applyFont="1" applyFill="1" applyBorder="1" applyAlignment="1" applyProtection="1">
      <alignment vertical="center"/>
      <protection locked="0"/>
    </xf>
    <xf numFmtId="0" fontId="3" fillId="7" borderId="131" xfId="2" applyFont="1" applyFill="1" applyBorder="1" applyAlignment="1" applyProtection="1">
      <alignment vertical="center"/>
      <protection locked="0"/>
    </xf>
    <xf numFmtId="0" fontId="3" fillId="0" borderId="73" xfId="2" applyFont="1" applyBorder="1" applyAlignment="1" applyProtection="1">
      <alignment vertical="center"/>
      <protection locked="0"/>
    </xf>
    <xf numFmtId="0" fontId="3" fillId="7" borderId="77" xfId="2" applyFont="1" applyFill="1" applyBorder="1" applyAlignment="1" applyProtection="1">
      <alignment vertical="center"/>
      <protection locked="0"/>
    </xf>
    <xf numFmtId="0" fontId="3" fillId="0" borderId="74" xfId="2" applyFont="1" applyBorder="1" applyAlignment="1" applyProtection="1">
      <alignment vertical="center"/>
      <protection locked="0"/>
    </xf>
    <xf numFmtId="0" fontId="3" fillId="7" borderId="126" xfId="2" applyFont="1" applyFill="1" applyBorder="1" applyAlignment="1" applyProtection="1">
      <alignment vertical="center"/>
      <protection locked="0"/>
    </xf>
    <xf numFmtId="0" fontId="3" fillId="7" borderId="127" xfId="2" applyFont="1" applyFill="1" applyBorder="1" applyAlignment="1" applyProtection="1">
      <alignment vertical="center"/>
      <protection locked="0"/>
    </xf>
    <xf numFmtId="0" fontId="3" fillId="7" borderId="128" xfId="2" applyFont="1" applyFill="1" applyBorder="1" applyAlignment="1" applyProtection="1">
      <alignment vertical="center"/>
      <protection locked="0"/>
    </xf>
    <xf numFmtId="0" fontId="3" fillId="0" borderId="129" xfId="2" applyFont="1" applyBorder="1" applyAlignment="1" applyProtection="1">
      <alignment horizontal="right" vertical="center"/>
      <protection locked="0"/>
    </xf>
    <xf numFmtId="187" fontId="3" fillId="0" borderId="130" xfId="2" applyNumberFormat="1" applyFont="1" applyBorder="1" applyAlignment="1" applyProtection="1">
      <alignment horizontal="right" vertical="center"/>
      <protection locked="0"/>
    </xf>
    <xf numFmtId="0" fontId="3" fillId="0" borderId="131" xfId="2" applyFont="1" applyBorder="1" applyAlignment="1" applyProtection="1">
      <alignment horizontal="right" vertical="center"/>
      <protection locked="0"/>
    </xf>
    <xf numFmtId="0" fontId="3" fillId="0" borderId="45" xfId="2" applyFont="1" applyBorder="1" applyAlignment="1" applyProtection="1">
      <alignment horizontal="center" vertical="center"/>
      <protection locked="0"/>
    </xf>
    <xf numFmtId="187" fontId="3" fillId="0" borderId="28" xfId="2" applyNumberFormat="1" applyFont="1" applyBorder="1" applyAlignment="1" applyProtection="1">
      <alignment horizontal="center" vertical="center"/>
      <protection locked="0"/>
    </xf>
    <xf numFmtId="0" fontId="3" fillId="0" borderId="63" xfId="2" applyFont="1" applyBorder="1" applyAlignment="1" applyProtection="1">
      <alignment vertical="center"/>
      <protection locked="0"/>
    </xf>
    <xf numFmtId="0" fontId="3" fillId="0" borderId="36" xfId="2" applyFont="1" applyBorder="1" applyAlignment="1" applyProtection="1">
      <alignment horizontal="center" vertical="center"/>
      <protection locked="0"/>
    </xf>
    <xf numFmtId="187" fontId="3" fillId="0" borderId="35" xfId="2" applyNumberFormat="1" applyFont="1" applyBorder="1" applyAlignment="1" applyProtection="1">
      <alignment horizontal="center" vertical="center"/>
      <protection locked="0"/>
    </xf>
    <xf numFmtId="0" fontId="3" fillId="0" borderId="120" xfId="2" applyFont="1" applyBorder="1" applyAlignment="1" applyProtection="1">
      <alignment vertical="center"/>
      <protection locked="0"/>
    </xf>
    <xf numFmtId="187" fontId="3" fillId="0" borderId="117" xfId="2" applyNumberFormat="1" applyFont="1" applyBorder="1" applyAlignment="1" applyProtection="1">
      <alignment horizontal="center" vertical="center"/>
      <protection locked="0"/>
    </xf>
    <xf numFmtId="187" fontId="3" fillId="0" borderId="134" xfId="2" applyNumberFormat="1" applyFont="1" applyBorder="1" applyAlignment="1" applyProtection="1">
      <alignment horizontal="center" vertical="center"/>
      <protection locked="0"/>
    </xf>
    <xf numFmtId="0" fontId="3" fillId="0" borderId="134" xfId="2" applyFont="1" applyBorder="1" applyAlignment="1" applyProtection="1">
      <alignment horizontal="center" vertical="center"/>
      <protection locked="0"/>
    </xf>
    <xf numFmtId="0" fontId="3" fillId="0" borderId="118" xfId="2" applyFont="1" applyBorder="1" applyAlignment="1" applyProtection="1">
      <alignment vertical="center"/>
      <protection locked="0"/>
    </xf>
    <xf numFmtId="190" fontId="13" fillId="7" borderId="36" xfId="2" applyNumberFormat="1" applyFont="1" applyFill="1" applyBorder="1" applyAlignment="1" applyProtection="1">
      <alignment horizontal="right" vertical="center" shrinkToFit="1"/>
      <protection locked="0"/>
    </xf>
    <xf numFmtId="191" fontId="13" fillId="7" borderId="70" xfId="2" applyNumberFormat="1" applyFont="1" applyFill="1" applyBorder="1" applyAlignment="1" applyProtection="1">
      <alignment horizontal="right" vertical="center" shrinkToFit="1"/>
      <protection locked="0"/>
    </xf>
    <xf numFmtId="190" fontId="13" fillId="7" borderId="69" xfId="2" applyNumberFormat="1" applyFont="1" applyFill="1" applyBorder="1" applyAlignment="1" applyProtection="1">
      <alignment horizontal="right" vertical="center"/>
      <protection locked="0"/>
    </xf>
    <xf numFmtId="191" fontId="13" fillId="7" borderId="72" xfId="2" applyNumberFormat="1" applyFont="1" applyFill="1" applyBorder="1" applyAlignment="1" applyProtection="1">
      <alignment horizontal="right" vertical="center"/>
      <protection locked="0"/>
    </xf>
    <xf numFmtId="190" fontId="13" fillId="7" borderId="73" xfId="2" applyNumberFormat="1" applyFont="1" applyFill="1" applyBorder="1" applyAlignment="1" applyProtection="1">
      <alignment horizontal="right" vertical="center"/>
      <protection locked="0"/>
    </xf>
    <xf numFmtId="191" fontId="13" fillId="7" borderId="75" xfId="2" applyNumberFormat="1" applyFont="1" applyFill="1" applyBorder="1" applyAlignment="1" applyProtection="1">
      <alignment horizontal="right" vertical="center"/>
      <protection locked="0"/>
    </xf>
    <xf numFmtId="184" fontId="8" fillId="6" borderId="45" xfId="2" applyNumberFormat="1" applyFont="1" applyFill="1" applyBorder="1" applyAlignment="1" applyProtection="1">
      <alignment vertical="center"/>
    </xf>
    <xf numFmtId="184" fontId="8" fillId="6" borderId="36" xfId="2" applyNumberFormat="1" applyFont="1" applyFill="1" applyBorder="1" applyAlignment="1" applyProtection="1">
      <alignment vertical="center"/>
    </xf>
    <xf numFmtId="184" fontId="8" fillId="6" borderId="68" xfId="2" applyNumberFormat="1" applyFont="1" applyFill="1" applyBorder="1" applyAlignment="1" applyProtection="1">
      <alignment vertical="center"/>
    </xf>
    <xf numFmtId="184" fontId="3" fillId="6" borderId="18" xfId="2" applyNumberFormat="1" applyFont="1" applyFill="1" applyBorder="1" applyAlignment="1" applyProtection="1">
      <alignment vertical="center"/>
    </xf>
    <xf numFmtId="190" fontId="8" fillId="6" borderId="40" xfId="2" applyNumberFormat="1" applyFont="1" applyFill="1" applyBorder="1" applyAlignment="1" applyProtection="1">
      <alignment horizontal="right" vertical="center"/>
    </xf>
    <xf numFmtId="191" fontId="3" fillId="6" borderId="41" xfId="2" applyNumberFormat="1" applyFont="1" applyFill="1" applyBorder="1" applyAlignment="1" applyProtection="1">
      <alignment horizontal="right" vertical="center"/>
    </xf>
    <xf numFmtId="189" fontId="3" fillId="6" borderId="44" xfId="2" applyNumberFormat="1" applyFont="1" applyFill="1" applyBorder="1" applyAlignment="1" applyProtection="1">
      <alignment vertical="center"/>
    </xf>
    <xf numFmtId="189" fontId="3" fillId="6" borderId="41" xfId="2" applyNumberFormat="1" applyFont="1" applyFill="1" applyBorder="1" applyAlignment="1" applyProtection="1">
      <alignment vertical="center"/>
    </xf>
    <xf numFmtId="184" fontId="8" fillId="6" borderId="44" xfId="2" applyNumberFormat="1" applyFont="1" applyFill="1" applyBorder="1" applyAlignment="1" applyProtection="1">
      <alignment horizontal="right" vertical="center"/>
    </xf>
    <xf numFmtId="184" fontId="8" fillId="6" borderId="41" xfId="2" applyNumberFormat="1" applyFont="1" applyFill="1" applyBorder="1" applyAlignment="1" applyProtection="1">
      <alignment horizontal="right" vertical="center"/>
    </xf>
    <xf numFmtId="190" fontId="8" fillId="6" borderId="18" xfId="2" applyNumberFormat="1" applyFont="1" applyFill="1" applyBorder="1" applyAlignment="1" applyProtection="1">
      <alignment horizontal="right" vertical="center"/>
    </xf>
    <xf numFmtId="191" fontId="8" fillId="6" borderId="135" xfId="2" applyNumberFormat="1" applyFont="1" applyFill="1" applyBorder="1" applyAlignment="1" applyProtection="1">
      <alignment horizontal="right" vertical="center"/>
    </xf>
    <xf numFmtId="0" fontId="3" fillId="2" borderId="101" xfId="2" applyFont="1" applyFill="1" applyBorder="1" applyAlignment="1" applyProtection="1">
      <alignment horizontal="center" vertical="center"/>
    </xf>
    <xf numFmtId="0" fontId="3" fillId="2" borderId="83" xfId="2" applyFont="1" applyFill="1" applyBorder="1" applyAlignment="1" applyProtection="1">
      <alignment horizontal="left" vertical="center"/>
    </xf>
    <xf numFmtId="0" fontId="11" fillId="2" borderId="83" xfId="2" applyFont="1" applyFill="1" applyBorder="1" applyAlignment="1" applyProtection="1">
      <alignment horizontal="center" vertical="center"/>
    </xf>
    <xf numFmtId="0" fontId="3" fillId="2" borderId="84" xfId="2" applyFont="1" applyFill="1" applyBorder="1" applyAlignment="1" applyProtection="1">
      <alignment horizontal="center" vertical="center"/>
    </xf>
    <xf numFmtId="0" fontId="3" fillId="2" borderId="84" xfId="2" applyFont="1" applyFill="1" applyBorder="1" applyAlignment="1" applyProtection="1">
      <alignment vertical="center"/>
    </xf>
    <xf numFmtId="0" fontId="8" fillId="2" borderId="84" xfId="2" applyFont="1" applyFill="1" applyBorder="1" applyAlignment="1" applyProtection="1">
      <alignment horizontal="center" vertical="center"/>
    </xf>
    <xf numFmtId="0" fontId="3" fillId="6" borderId="85" xfId="2" applyFont="1" applyFill="1" applyBorder="1" applyAlignment="1" applyProtection="1">
      <alignment horizontal="left" vertical="center"/>
    </xf>
    <xf numFmtId="0" fontId="3" fillId="2" borderId="45" xfId="2" applyFont="1" applyFill="1" applyBorder="1" applyAlignment="1" applyProtection="1">
      <alignment horizontal="center" vertical="center"/>
    </xf>
    <xf numFmtId="0" fontId="3" fillId="2" borderId="38" xfId="2" applyFont="1" applyFill="1" applyBorder="1" applyAlignment="1" applyProtection="1">
      <alignment horizontal="center" vertical="center"/>
    </xf>
    <xf numFmtId="0" fontId="3" fillId="2" borderId="32" xfId="2" applyFont="1" applyFill="1" applyBorder="1" applyAlignment="1" applyProtection="1">
      <alignment vertical="center"/>
    </xf>
    <xf numFmtId="0" fontId="3" fillId="2" borderId="89" xfId="2" applyFont="1" applyFill="1" applyBorder="1" applyAlignment="1" applyProtection="1">
      <alignment horizontal="center" vertical="center"/>
    </xf>
    <xf numFmtId="0" fontId="3" fillId="2" borderId="32" xfId="2" applyFont="1" applyFill="1" applyBorder="1" applyAlignment="1" applyProtection="1">
      <alignment horizontal="left" vertical="center"/>
    </xf>
    <xf numFmtId="0" fontId="11" fillId="2" borderId="32" xfId="2" applyFont="1" applyFill="1" applyBorder="1" applyAlignment="1" applyProtection="1">
      <alignment horizontal="center" vertical="center"/>
    </xf>
    <xf numFmtId="0" fontId="3" fillId="2" borderId="32" xfId="2" applyFont="1" applyFill="1" applyBorder="1" applyAlignment="1" applyProtection="1">
      <alignment horizontal="center" vertical="center"/>
    </xf>
    <xf numFmtId="0" fontId="8" fillId="2" borderId="32" xfId="2" applyFont="1" applyFill="1" applyBorder="1" applyAlignment="1" applyProtection="1">
      <alignment horizontal="center" vertical="center"/>
    </xf>
    <xf numFmtId="0" fontId="3" fillId="6" borderId="89" xfId="2" applyFont="1" applyFill="1" applyBorder="1" applyAlignment="1" applyProtection="1">
      <alignment horizontal="left" vertical="center"/>
    </xf>
    <xf numFmtId="0" fontId="3" fillId="2" borderId="36" xfId="2" applyFont="1" applyFill="1" applyBorder="1" applyAlignment="1" applyProtection="1">
      <alignment horizontal="center" vertical="center"/>
    </xf>
    <xf numFmtId="0" fontId="3" fillId="2" borderId="38" xfId="2" applyFont="1" applyFill="1" applyBorder="1" applyAlignment="1" applyProtection="1">
      <alignment vertical="center"/>
    </xf>
    <xf numFmtId="0" fontId="3" fillId="2" borderId="89" xfId="2" applyFont="1" applyFill="1" applyBorder="1" applyAlignment="1" applyProtection="1">
      <alignment vertical="center"/>
    </xf>
    <xf numFmtId="0" fontId="3" fillId="2" borderId="0" xfId="2" applyFont="1" applyFill="1" applyBorder="1" applyAlignment="1" applyProtection="1">
      <alignment horizontal="left" vertical="center"/>
    </xf>
    <xf numFmtId="0" fontId="11" fillId="2" borderId="0" xfId="2" applyFont="1" applyFill="1" applyBorder="1" applyAlignment="1" applyProtection="1">
      <alignment horizontal="center" vertical="center"/>
    </xf>
    <xf numFmtId="0" fontId="3" fillId="2" borderId="24" xfId="2" applyFont="1" applyFill="1" applyBorder="1" applyAlignment="1" applyProtection="1">
      <alignment horizontal="center" vertical="center"/>
    </xf>
    <xf numFmtId="0" fontId="3" fillId="2" borderId="24" xfId="2" applyFont="1" applyFill="1" applyBorder="1" applyAlignment="1" applyProtection="1">
      <alignment vertical="center"/>
    </xf>
    <xf numFmtId="0" fontId="8" fillId="2" borderId="24" xfId="2" applyFont="1" applyFill="1" applyBorder="1" applyAlignment="1" applyProtection="1">
      <alignment horizontal="center" vertical="center"/>
    </xf>
    <xf numFmtId="0" fontId="3" fillId="2" borderId="38" xfId="2" applyFont="1" applyFill="1" applyBorder="1" applyAlignment="1" applyProtection="1">
      <alignment horizontal="left" vertical="center"/>
    </xf>
    <xf numFmtId="0" fontId="3" fillId="2" borderId="89" xfId="2" applyFont="1" applyFill="1" applyBorder="1" applyAlignment="1" applyProtection="1">
      <alignment horizontal="left" vertical="center"/>
    </xf>
    <xf numFmtId="0" fontId="3" fillId="2" borderId="73" xfId="2" applyFont="1" applyFill="1" applyBorder="1" applyAlignment="1" applyProtection="1">
      <alignment horizontal="center" vertical="center"/>
    </xf>
    <xf numFmtId="0" fontId="3" fillId="2" borderId="96" xfId="2" applyFont="1" applyFill="1" applyBorder="1" applyAlignment="1" applyProtection="1">
      <alignment horizontal="left" vertical="center"/>
    </xf>
    <xf numFmtId="0" fontId="11" fillId="2" borderId="96" xfId="2" applyFont="1" applyFill="1" applyBorder="1" applyAlignment="1" applyProtection="1">
      <alignment horizontal="center" vertical="center"/>
    </xf>
    <xf numFmtId="0" fontId="3" fillId="2" borderId="96" xfId="2" applyFont="1" applyFill="1" applyBorder="1" applyAlignment="1" applyProtection="1">
      <alignment horizontal="center" vertical="center"/>
    </xf>
    <xf numFmtId="0" fontId="3" fillId="2" borderId="96" xfId="2" applyFont="1" applyFill="1" applyBorder="1" applyAlignment="1" applyProtection="1">
      <alignment vertical="center"/>
    </xf>
    <xf numFmtId="0" fontId="8" fillId="2" borderId="96" xfId="2" applyFont="1" applyFill="1" applyBorder="1" applyAlignment="1" applyProtection="1">
      <alignment horizontal="center" vertical="center"/>
    </xf>
    <xf numFmtId="0" fontId="3" fillId="6" borderId="97" xfId="2" applyFont="1" applyFill="1" applyBorder="1" applyAlignment="1" applyProtection="1">
      <alignment horizontal="left" vertical="center"/>
    </xf>
    <xf numFmtId="0" fontId="20" fillId="2" borderId="5" xfId="2" applyFont="1" applyFill="1" applyBorder="1" applyAlignment="1" applyProtection="1">
      <alignment vertical="center"/>
    </xf>
    <xf numFmtId="0" fontId="20" fillId="2" borderId="100" xfId="2" applyFont="1" applyFill="1" applyBorder="1" applyAlignment="1" applyProtection="1">
      <alignment vertical="center"/>
    </xf>
    <xf numFmtId="0" fontId="20" fillId="6" borderId="4" xfId="2" applyFont="1" applyFill="1" applyBorder="1" applyAlignment="1" applyProtection="1">
      <alignment horizontal="left" vertical="center"/>
    </xf>
    <xf numFmtId="0" fontId="3" fillId="0" borderId="104" xfId="2" applyFont="1" applyBorder="1" applyAlignment="1" applyProtection="1">
      <alignment horizontal="right" vertical="center"/>
      <protection locked="0"/>
    </xf>
    <xf numFmtId="0" fontId="3" fillId="0" borderId="52" xfId="2" applyFont="1" applyBorder="1" applyAlignment="1" applyProtection="1">
      <alignment horizontal="right" vertical="center"/>
      <protection locked="0"/>
    </xf>
    <xf numFmtId="0" fontId="12" fillId="0" borderId="0" xfId="2" applyFont="1" applyAlignment="1" applyProtection="1">
      <alignment vertical="center"/>
    </xf>
    <xf numFmtId="0" fontId="12" fillId="0" borderId="0" xfId="2" applyFont="1" applyAlignment="1" applyProtection="1">
      <alignment horizontal="center" vertical="center"/>
    </xf>
    <xf numFmtId="0" fontId="22" fillId="0" borderId="0" xfId="2" applyFont="1" applyBorder="1" applyAlignment="1" applyProtection="1">
      <alignment horizontal="left" vertical="center"/>
    </xf>
    <xf numFmtId="0" fontId="21" fillId="0" borderId="0" xfId="2" applyFont="1" applyBorder="1" applyAlignment="1" applyProtection="1">
      <alignment vertical="center"/>
    </xf>
    <xf numFmtId="0" fontId="22" fillId="0" borderId="0" xfId="2" applyFont="1" applyBorder="1" applyAlignment="1" applyProtection="1">
      <alignment horizontal="right" vertical="center"/>
    </xf>
    <xf numFmtId="0" fontId="12" fillId="0" borderId="0" xfId="2" applyFont="1" applyBorder="1" applyAlignment="1" applyProtection="1">
      <alignment vertical="center"/>
    </xf>
    <xf numFmtId="0" fontId="12" fillId="7" borderId="0" xfId="2" applyFont="1" applyFill="1" applyBorder="1" applyAlignment="1" applyProtection="1">
      <alignment vertical="center"/>
    </xf>
    <xf numFmtId="0" fontId="12" fillId="0" borderId="0" xfId="2" applyFont="1" applyBorder="1" applyAlignment="1" applyProtection="1">
      <alignment horizontal="center" vertical="center"/>
    </xf>
    <xf numFmtId="193" fontId="31" fillId="0" borderId="0" xfId="2" applyNumberFormat="1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right" vertical="center"/>
    </xf>
    <xf numFmtId="0" fontId="33" fillId="0" borderId="0" xfId="2" applyFont="1" applyBorder="1" applyAlignment="1" applyProtection="1">
      <alignment horizontal="left" vertical="center"/>
    </xf>
    <xf numFmtId="0" fontId="26" fillId="0" borderId="0" xfId="2" applyFont="1" applyBorder="1" applyAlignment="1" applyProtection="1">
      <alignment horizontal="center" vertical="center"/>
    </xf>
    <xf numFmtId="0" fontId="40" fillId="0" borderId="0" xfId="2" applyFont="1" applyBorder="1" applyAlignment="1" applyProtection="1">
      <alignment horizontal="center" vertical="center"/>
    </xf>
    <xf numFmtId="0" fontId="41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center" vertical="center"/>
    </xf>
    <xf numFmtId="0" fontId="10" fillId="0" borderId="0" xfId="0" applyFont="1" applyAlignment="1" applyProtection="1">
      <alignment vertical="center"/>
    </xf>
    <xf numFmtId="0" fontId="1" fillId="0" borderId="0" xfId="2" applyAlignment="1" applyProtection="1">
      <alignment vertical="center"/>
    </xf>
    <xf numFmtId="0" fontId="12" fillId="0" borderId="0" xfId="0" applyFont="1" applyBorder="1" applyAlignment="1" applyProtection="1">
      <alignment horizontal="left" vertical="center"/>
    </xf>
    <xf numFmtId="0" fontId="0" fillId="0" borderId="0" xfId="0" applyFont="1" applyAlignment="1" applyProtection="1">
      <alignment vertical="center"/>
    </xf>
    <xf numFmtId="0" fontId="14" fillId="0" borderId="0" xfId="0" applyFont="1" applyAlignment="1" applyProtection="1">
      <alignment vertical="center"/>
    </xf>
    <xf numFmtId="190" fontId="13" fillId="8" borderId="45" xfId="2" applyNumberFormat="1" applyFont="1" applyFill="1" applyBorder="1" applyAlignment="1" applyProtection="1">
      <alignment horizontal="right" vertical="center" shrinkToFit="1"/>
      <protection locked="0"/>
    </xf>
    <xf numFmtId="191" fontId="13" fillId="8" borderId="64" xfId="2" applyNumberFormat="1" applyFont="1" applyFill="1" applyBorder="1" applyAlignment="1" applyProtection="1">
      <alignment horizontal="right" vertical="center" shrinkToFit="1"/>
      <protection locked="0"/>
    </xf>
    <xf numFmtId="184" fontId="8" fillId="6" borderId="45" xfId="2" applyNumberFormat="1" applyFont="1" applyFill="1" applyBorder="1" applyAlignment="1" applyProtection="1">
      <alignment horizontal="right" vertical="center"/>
      <protection locked="0"/>
    </xf>
    <xf numFmtId="184" fontId="8" fillId="6" borderId="49" xfId="2" applyNumberFormat="1" applyFont="1" applyFill="1" applyBorder="1" applyAlignment="1" applyProtection="1">
      <alignment horizontal="right" vertical="center"/>
      <protection locked="0"/>
    </xf>
    <xf numFmtId="189" fontId="3" fillId="7" borderId="49" xfId="2" applyNumberFormat="1" applyFont="1" applyFill="1" applyBorder="1" applyAlignment="1" applyProtection="1">
      <alignment vertical="center"/>
      <protection locked="0"/>
    </xf>
    <xf numFmtId="189" fontId="3" fillId="8" borderId="26" xfId="2" applyNumberFormat="1" applyFont="1" applyFill="1" applyBorder="1" applyAlignment="1" applyProtection="1">
      <alignment vertical="center"/>
      <protection locked="0"/>
    </xf>
    <xf numFmtId="189" fontId="3" fillId="6" borderId="46" xfId="2" applyNumberFormat="1" applyFont="1" applyFill="1" applyBorder="1" applyAlignment="1" applyProtection="1">
      <alignment vertical="center"/>
      <protection locked="0"/>
    </xf>
    <xf numFmtId="189" fontId="3" fillId="7" borderId="63" xfId="2" applyNumberFormat="1" applyFont="1" applyFill="1" applyBorder="1" applyAlignment="1" applyProtection="1">
      <alignment vertical="center"/>
      <protection locked="0"/>
    </xf>
    <xf numFmtId="189" fontId="3" fillId="7" borderId="74" xfId="2" applyNumberFormat="1" applyFont="1" applyFill="1" applyBorder="1" applyAlignment="1" applyProtection="1">
      <alignment vertical="center"/>
      <protection locked="0"/>
    </xf>
    <xf numFmtId="0" fontId="3" fillId="9" borderId="54" xfId="2" applyFont="1" applyFill="1" applyBorder="1" applyAlignment="1">
      <alignment vertical="center"/>
    </xf>
    <xf numFmtId="0" fontId="3" fillId="9" borderId="144" xfId="2" applyFont="1" applyFill="1" applyBorder="1" applyAlignment="1">
      <alignment vertical="center"/>
    </xf>
    <xf numFmtId="0" fontId="3" fillId="9" borderId="139" xfId="2" applyFont="1" applyFill="1" applyBorder="1" applyAlignment="1">
      <alignment vertical="center"/>
    </xf>
    <xf numFmtId="0" fontId="3" fillId="9" borderId="42" xfId="2" applyFont="1" applyFill="1" applyBorder="1" applyAlignment="1">
      <alignment vertical="center"/>
    </xf>
    <xf numFmtId="0" fontId="3" fillId="9" borderId="114" xfId="2" applyFont="1" applyFill="1" applyBorder="1" applyAlignment="1">
      <alignment vertical="center"/>
    </xf>
    <xf numFmtId="0" fontId="3" fillId="9" borderId="115" xfId="2" applyFont="1" applyFill="1" applyBorder="1" applyAlignment="1">
      <alignment vertical="center"/>
    </xf>
    <xf numFmtId="179" fontId="1" fillId="0" borderId="85" xfId="2" applyNumberFormat="1" applyFont="1" applyBorder="1" applyAlignment="1" applyProtection="1">
      <alignment vertical="center"/>
      <protection locked="0"/>
    </xf>
    <xf numFmtId="0" fontId="22" fillId="0" borderId="0" xfId="2" applyFont="1" applyAlignment="1" applyProtection="1">
      <alignment horizontal="left" vertical="center"/>
    </xf>
    <xf numFmtId="0" fontId="23" fillId="0" borderId="0" xfId="2" applyFont="1" applyBorder="1" applyAlignment="1" applyProtection="1">
      <alignment horizontal="center" vertical="center"/>
    </xf>
    <xf numFmtId="192" fontId="24" fillId="0" borderId="0" xfId="2" applyNumberFormat="1" applyFont="1" applyBorder="1" applyAlignment="1" applyProtection="1">
      <alignment vertical="center"/>
    </xf>
    <xf numFmtId="192" fontId="24" fillId="0" borderId="5" xfId="2" applyNumberFormat="1" applyFont="1" applyBorder="1" applyAlignment="1" applyProtection="1">
      <alignment vertical="center"/>
    </xf>
    <xf numFmtId="0" fontId="25" fillId="0" borderId="0" xfId="2" applyFont="1" applyBorder="1" applyAlignment="1" applyProtection="1">
      <alignment vertical="center"/>
    </xf>
    <xf numFmtId="0" fontId="22" fillId="0" borderId="0" xfId="2" applyFont="1" applyBorder="1" applyAlignment="1" applyProtection="1">
      <alignment horizontal="center" vertical="center"/>
    </xf>
    <xf numFmtId="0" fontId="12" fillId="0" borderId="0" xfId="2" applyFont="1" applyAlignment="1" applyProtection="1">
      <alignment horizontal="right" vertical="center"/>
    </xf>
    <xf numFmtId="0" fontId="25" fillId="0" borderId="0" xfId="2" applyFont="1" applyBorder="1" applyAlignment="1" applyProtection="1">
      <alignment horizontal="center" vertical="center"/>
    </xf>
    <xf numFmtId="0" fontId="25" fillId="0" borderId="0" xfId="2" applyFont="1" applyBorder="1" applyAlignment="1" applyProtection="1">
      <alignment horizontal="left" vertical="center"/>
    </xf>
    <xf numFmtId="0" fontId="25" fillId="0" borderId="5" xfId="2" applyFont="1" applyBorder="1" applyAlignment="1" applyProtection="1">
      <alignment vertical="center"/>
    </xf>
    <xf numFmtId="0" fontId="10" fillId="0" borderId="0" xfId="2" applyFont="1" applyBorder="1" applyAlignment="1" applyProtection="1">
      <alignment vertical="center"/>
    </xf>
    <xf numFmtId="0" fontId="27" fillId="0" borderId="0" xfId="2" applyFont="1" applyBorder="1" applyAlignment="1" applyProtection="1">
      <alignment vertical="center"/>
    </xf>
    <xf numFmtId="198" fontId="22" fillId="0" borderId="0" xfId="2" applyNumberFormat="1" applyFont="1" applyAlignment="1" applyProtection="1">
      <alignment horizontal="right" vertical="center"/>
    </xf>
    <xf numFmtId="0" fontId="22" fillId="0" borderId="0" xfId="2" applyFont="1" applyAlignment="1" applyProtection="1">
      <alignment vertical="center"/>
    </xf>
    <xf numFmtId="198" fontId="22" fillId="0" borderId="0" xfId="2" applyNumberFormat="1" applyFont="1" applyBorder="1" applyAlignment="1" applyProtection="1">
      <alignment horizontal="right" vertical="center"/>
    </xf>
    <xf numFmtId="0" fontId="22" fillId="0" borderId="0" xfId="2" applyFont="1" applyBorder="1" applyAlignment="1" applyProtection="1">
      <alignment horizontal="center" vertical="center"/>
      <protection locked="0"/>
    </xf>
    <xf numFmtId="176" fontId="1" fillId="6" borderId="102" xfId="2" applyNumberFormat="1" applyFont="1" applyFill="1" applyBorder="1" applyAlignment="1" applyProtection="1">
      <alignment horizontal="right" vertical="center" shrinkToFit="1"/>
    </xf>
    <xf numFmtId="176" fontId="1" fillId="6" borderId="103" xfId="2" applyNumberFormat="1" applyFont="1" applyFill="1" applyBorder="1" applyAlignment="1" applyProtection="1">
      <alignment vertical="center"/>
    </xf>
    <xf numFmtId="0" fontId="15" fillId="2" borderId="27" xfId="2" applyFont="1" applyFill="1" applyBorder="1" applyAlignment="1" applyProtection="1">
      <alignment horizontal="center" vertical="center"/>
    </xf>
    <xf numFmtId="0" fontId="1" fillId="2" borderId="27" xfId="2" applyFont="1" applyFill="1" applyBorder="1" applyAlignment="1" applyProtection="1">
      <alignment horizontal="center" vertical="center"/>
    </xf>
    <xf numFmtId="0" fontId="15" fillId="2" borderId="77" xfId="2" applyFont="1" applyFill="1" applyBorder="1" applyAlignment="1" applyProtection="1">
      <alignment horizontal="center" vertical="center"/>
    </xf>
    <xf numFmtId="0" fontId="21" fillId="0" borderId="5" xfId="2" applyFont="1" applyBorder="1" applyAlignment="1" applyProtection="1">
      <alignment horizontal="center" vertical="center"/>
      <protection locked="0"/>
    </xf>
    <xf numFmtId="192" fontId="24" fillId="0" borderId="5" xfId="2" applyNumberFormat="1" applyFont="1" applyBorder="1" applyAlignment="1">
      <alignment horizontal="center" vertical="center"/>
    </xf>
    <xf numFmtId="193" fontId="30" fillId="7" borderId="0" xfId="2" applyNumberFormat="1" applyFont="1" applyFill="1" applyAlignment="1">
      <alignment horizontal="center" vertical="center"/>
    </xf>
    <xf numFmtId="0" fontId="26" fillId="0" borderId="0" xfId="2" applyFont="1" applyAlignment="1">
      <alignment horizontal="center" vertical="center"/>
    </xf>
    <xf numFmtId="0" fontId="32" fillId="0" borderId="0" xfId="2" applyFont="1" applyAlignment="1">
      <alignment horizontal="center" vertical="center"/>
    </xf>
    <xf numFmtId="194" fontId="3" fillId="2" borderId="38" xfId="2" applyNumberFormat="1" applyFont="1" applyFill="1" applyBorder="1" applyAlignment="1">
      <alignment horizontal="right" vertical="center"/>
    </xf>
    <xf numFmtId="179" fontId="3" fillId="6" borderId="109" xfId="2" applyNumberFormat="1" applyFont="1" applyFill="1" applyBorder="1" applyAlignment="1">
      <alignment horizontal="right" vertical="center"/>
    </xf>
    <xf numFmtId="192" fontId="3" fillId="2" borderId="89" xfId="2" applyNumberFormat="1" applyFont="1" applyFill="1" applyBorder="1" applyAlignment="1">
      <alignment horizontal="right" vertical="center"/>
    </xf>
    <xf numFmtId="0" fontId="3" fillId="2" borderId="100" xfId="2" applyFont="1" applyFill="1" applyBorder="1" applyAlignment="1">
      <alignment horizontal="center" vertical="center"/>
    </xf>
    <xf numFmtId="192" fontId="3" fillId="2" borderId="112" xfId="2" applyNumberFormat="1" applyFont="1" applyFill="1" applyBorder="1" applyAlignment="1">
      <alignment horizontal="right" vertical="center"/>
    </xf>
    <xf numFmtId="0" fontId="1" fillId="0" borderId="113" xfId="2" applyBorder="1" applyAlignment="1">
      <alignment horizontal="center" vertical="center"/>
    </xf>
    <xf numFmtId="188" fontId="3" fillId="6" borderId="109" xfId="2" applyNumberFormat="1" applyFont="1" applyFill="1" applyBorder="1" applyAlignment="1">
      <alignment horizontal="right" vertical="center"/>
    </xf>
    <xf numFmtId="197" fontId="3" fillId="6" borderId="109" xfId="2" applyNumberFormat="1" applyFont="1" applyFill="1" applyBorder="1" applyAlignment="1">
      <alignment horizontal="right" vertical="center"/>
    </xf>
    <xf numFmtId="0" fontId="1" fillId="2" borderId="50" xfId="2" applyFill="1" applyBorder="1" applyAlignment="1">
      <alignment horizontal="center" vertical="center"/>
    </xf>
    <xf numFmtId="184" fontId="3" fillId="6" borderId="109" xfId="2" applyNumberFormat="1" applyFont="1" applyFill="1" applyBorder="1" applyAlignment="1">
      <alignment horizontal="right" vertical="center"/>
    </xf>
    <xf numFmtId="195" fontId="1" fillId="6" borderId="50" xfId="2" applyNumberFormat="1" applyFill="1" applyBorder="1" applyAlignment="1">
      <alignment horizontal="center" vertical="center"/>
    </xf>
    <xf numFmtId="196" fontId="3" fillId="6" borderId="109" xfId="2" applyNumberFormat="1" applyFont="1" applyFill="1" applyBorder="1" applyAlignment="1">
      <alignment horizontal="right" vertical="center"/>
    </xf>
    <xf numFmtId="184" fontId="3" fillId="6" borderId="107" xfId="2" applyNumberFormat="1" applyFont="1" applyFill="1" applyBorder="1" applyAlignment="1">
      <alignment horizontal="right" vertical="center"/>
    </xf>
    <xf numFmtId="0" fontId="3" fillId="2" borderId="28" xfId="2" applyFont="1" applyFill="1" applyBorder="1" applyAlignment="1">
      <alignment horizontal="left" vertical="center"/>
    </xf>
    <xf numFmtId="194" fontId="3" fillId="2" borderId="106" xfId="2" applyNumberFormat="1" applyFont="1" applyFill="1" applyBorder="1" applyAlignment="1">
      <alignment horizontal="right" vertical="center"/>
    </xf>
    <xf numFmtId="192" fontId="3" fillId="2" borderId="108" xfId="2" applyNumberFormat="1" applyFont="1" applyFill="1" applyBorder="1" applyAlignment="1">
      <alignment horizontal="right" vertical="center"/>
    </xf>
    <xf numFmtId="0" fontId="3" fillId="2" borderId="35" xfId="2" applyFont="1" applyFill="1" applyBorder="1" applyAlignment="1">
      <alignment horizontal="left" vertical="center"/>
    </xf>
    <xf numFmtId="183" fontId="3" fillId="6" borderId="109" xfId="2" applyNumberFormat="1" applyFont="1" applyFill="1" applyBorder="1" applyAlignment="1">
      <alignment horizontal="right" vertical="center"/>
    </xf>
    <xf numFmtId="184" fontId="1" fillId="2" borderId="52" xfId="2" applyNumberFormat="1" applyFill="1" applyBorder="1" applyAlignment="1">
      <alignment horizontal="right" vertical="center"/>
    </xf>
    <xf numFmtId="0" fontId="16" fillId="2" borderId="20" xfId="2" applyFont="1" applyFill="1" applyBorder="1" applyAlignment="1">
      <alignment horizontal="center" vertical="center" wrapText="1"/>
    </xf>
    <xf numFmtId="184" fontId="1" fillId="2" borderId="33" xfId="2" applyNumberFormat="1" applyFill="1" applyBorder="1" applyAlignment="1">
      <alignment vertical="center"/>
    </xf>
    <xf numFmtId="184" fontId="1" fillId="2" borderId="7" xfId="2" applyNumberFormat="1" applyFill="1" applyBorder="1" applyAlignment="1">
      <alignment vertical="center"/>
    </xf>
    <xf numFmtId="0" fontId="18" fillId="3" borderId="2" xfId="2" applyFont="1" applyFill="1" applyBorder="1" applyAlignment="1">
      <alignment horizontal="center" vertical="center"/>
    </xf>
    <xf numFmtId="184" fontId="1" fillId="2" borderId="55" xfId="2" applyNumberFormat="1" applyFill="1" applyBorder="1" applyAlignment="1">
      <alignment horizontal="right" vertical="center"/>
    </xf>
    <xf numFmtId="184" fontId="1" fillId="2" borderId="7" xfId="2" applyNumberFormat="1" applyFill="1" applyBorder="1" applyAlignment="1">
      <alignment horizontal="right" vertical="center"/>
    </xf>
    <xf numFmtId="0" fontId="16" fillId="2" borderId="11" xfId="2" applyFont="1" applyFill="1" applyBorder="1" applyAlignment="1">
      <alignment horizontal="center" vertical="center" wrapText="1"/>
    </xf>
    <xf numFmtId="184" fontId="1" fillId="2" borderId="11" xfId="2" applyNumberFormat="1" applyFill="1" applyBorder="1" applyAlignment="1">
      <alignment horizontal="right" vertical="center"/>
    </xf>
    <xf numFmtId="0" fontId="1" fillId="2" borderId="73" xfId="2" applyFill="1" applyBorder="1" applyAlignment="1" applyProtection="1">
      <alignment horizontal="center" vertical="center"/>
      <protection hidden="1"/>
    </xf>
    <xf numFmtId="0" fontId="1" fillId="6" borderId="77" xfId="2" applyFill="1" applyBorder="1" applyAlignment="1" applyProtection="1">
      <alignment horizontal="center" vertical="center"/>
      <protection hidden="1"/>
    </xf>
    <xf numFmtId="0" fontId="29" fillId="7" borderId="77" xfId="1" applyFill="1" applyBorder="1" applyAlignment="1" applyProtection="1">
      <alignment horizontal="center" vertical="center"/>
      <protection hidden="1"/>
    </xf>
    <xf numFmtId="0" fontId="1" fillId="2" borderId="77" xfId="2" applyFill="1" applyBorder="1" applyAlignment="1" applyProtection="1">
      <alignment horizontal="center" vertical="center"/>
      <protection hidden="1"/>
    </xf>
    <xf numFmtId="0" fontId="1" fillId="6" borderId="74" xfId="2" applyFill="1" applyBorder="1" applyAlignment="1" applyProtection="1">
      <alignment horizontal="center" vertical="center"/>
      <protection hidden="1"/>
    </xf>
    <xf numFmtId="0" fontId="27" fillId="3" borderId="52" xfId="2" applyFont="1" applyFill="1" applyBorder="1" applyAlignment="1">
      <alignment horizontal="center" vertical="center"/>
    </xf>
    <xf numFmtId="0" fontId="10" fillId="0" borderId="0" xfId="2" applyFont="1" applyAlignment="1">
      <alignment horizontal="left" vertical="center"/>
    </xf>
    <xf numFmtId="0" fontId="27" fillId="0" borderId="0" xfId="2" applyFont="1" applyAlignment="1">
      <alignment horizontal="left" vertical="center"/>
    </xf>
    <xf numFmtId="0" fontId="2" fillId="0" borderId="0" xfId="2" applyFont="1" applyAlignment="1" applyProtection="1">
      <alignment horizontal="center" vertical="center"/>
      <protection hidden="1"/>
    </xf>
    <xf numFmtId="0" fontId="1" fillId="2" borderId="101" xfId="2" applyFill="1" applyBorder="1" applyAlignment="1" applyProtection="1">
      <alignment horizontal="center" vertical="center"/>
      <protection hidden="1"/>
    </xf>
    <xf numFmtId="193" fontId="16" fillId="6" borderId="27" xfId="2" applyNumberFormat="1" applyFont="1" applyFill="1" applyBorder="1" applyAlignment="1" applyProtection="1">
      <alignment horizontal="center" vertical="center"/>
      <protection hidden="1"/>
    </xf>
    <xf numFmtId="0" fontId="1" fillId="6" borderId="27" xfId="2" applyFill="1" applyBorder="1" applyAlignment="1" applyProtection="1">
      <alignment horizontal="center" vertical="center"/>
      <protection hidden="1"/>
    </xf>
    <xf numFmtId="0" fontId="1" fillId="2" borderId="46" xfId="2" applyFill="1" applyBorder="1" applyAlignment="1" applyProtection="1">
      <alignment horizontal="center" vertical="center"/>
      <protection hidden="1"/>
    </xf>
    <xf numFmtId="0" fontId="21" fillId="0" borderId="0" xfId="2" applyFont="1" applyAlignment="1" applyProtection="1">
      <alignment horizontal="center" vertical="center"/>
      <protection locked="0"/>
    </xf>
    <xf numFmtId="0" fontId="25" fillId="0" borderId="0" xfId="2" applyFont="1" applyAlignment="1">
      <alignment horizontal="center" vertical="center"/>
    </xf>
    <xf numFmtId="193" fontId="22" fillId="0" borderId="0" xfId="2" applyNumberFormat="1" applyFont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3" fillId="2" borderId="98" xfId="2" applyFont="1" applyFill="1" applyBorder="1" applyAlignment="1">
      <alignment horizontal="center" vertical="center"/>
    </xf>
    <xf numFmtId="3" fontId="20" fillId="6" borderId="100" xfId="2" applyNumberFormat="1" applyFont="1" applyFill="1" applyBorder="1" applyAlignment="1">
      <alignment horizontal="right" vertical="center"/>
    </xf>
    <xf numFmtId="0" fontId="1" fillId="2" borderId="2" xfId="2" applyFill="1" applyBorder="1" applyAlignment="1">
      <alignment horizontal="center" vertical="center"/>
    </xf>
    <xf numFmtId="0" fontId="1" fillId="3" borderId="2" xfId="2" applyFill="1" applyBorder="1" applyAlignment="1" applyProtection="1">
      <alignment horizontal="center" vertical="center"/>
      <protection locked="0"/>
    </xf>
    <xf numFmtId="0" fontId="3" fillId="2" borderId="4" xfId="2" applyFont="1" applyFill="1" applyBorder="1" applyAlignment="1">
      <alignment horizontal="center" vertical="center"/>
    </xf>
    <xf numFmtId="0" fontId="3" fillId="2" borderId="2" xfId="2" applyFont="1" applyFill="1" applyBorder="1" applyAlignment="1">
      <alignment horizontal="center" vertical="center"/>
    </xf>
    <xf numFmtId="0" fontId="3" fillId="2" borderId="70" xfId="2" applyFont="1" applyFill="1" applyBorder="1" applyAlignment="1">
      <alignment horizontal="left" vertical="center"/>
    </xf>
    <xf numFmtId="0" fontId="3" fillId="2" borderId="91" xfId="2" applyFont="1" applyFill="1" applyBorder="1" applyAlignment="1">
      <alignment horizontal="right" vertical="center"/>
    </xf>
    <xf numFmtId="179" fontId="3" fillId="6" borderId="32" xfId="2" applyNumberFormat="1" applyFont="1" applyFill="1" applyBorder="1" applyAlignment="1">
      <alignment horizontal="right" vertical="center"/>
    </xf>
    <xf numFmtId="3" fontId="3" fillId="6" borderId="32" xfId="2" applyNumberFormat="1" applyFont="1" applyFill="1" applyBorder="1" applyAlignment="1">
      <alignment horizontal="right" vertical="center"/>
    </xf>
    <xf numFmtId="0" fontId="3" fillId="2" borderId="75" xfId="2" applyFont="1" applyFill="1" applyBorder="1" applyAlignment="1">
      <alignment horizontal="left" vertical="center"/>
    </xf>
    <xf numFmtId="0" fontId="3" fillId="2" borderId="95" xfId="2" applyFont="1" applyFill="1" applyBorder="1" applyAlignment="1" applyProtection="1">
      <alignment horizontal="right" vertical="center"/>
      <protection locked="0"/>
    </xf>
    <xf numFmtId="179" fontId="3" fillId="6" borderId="96" xfId="2" applyNumberFormat="1" applyFont="1" applyFill="1" applyBorder="1" applyAlignment="1">
      <alignment horizontal="right" vertical="center"/>
    </xf>
    <xf numFmtId="3" fontId="3" fillId="6" borderId="5" xfId="2" applyNumberFormat="1" applyFont="1" applyFill="1" applyBorder="1" applyAlignment="1">
      <alignment horizontal="right" vertical="center"/>
    </xf>
    <xf numFmtId="184" fontId="3" fillId="6" borderId="32" xfId="2" applyNumberFormat="1" applyFont="1" applyFill="1" applyBorder="1" applyAlignment="1">
      <alignment horizontal="right" vertical="center"/>
    </xf>
    <xf numFmtId="0" fontId="3" fillId="2" borderId="93" xfId="2" applyFont="1" applyFill="1" applyBorder="1" applyAlignment="1">
      <alignment horizontal="right" vertical="center"/>
    </xf>
    <xf numFmtId="3" fontId="3" fillId="6" borderId="0" xfId="2" applyNumberFormat="1" applyFont="1" applyFill="1" applyAlignment="1">
      <alignment horizontal="right" vertical="center"/>
    </xf>
    <xf numFmtId="3" fontId="3" fillId="6" borderId="92" xfId="2" applyNumberFormat="1" applyFont="1" applyFill="1" applyBorder="1" applyAlignment="1">
      <alignment horizontal="right" vertical="center"/>
    </xf>
    <xf numFmtId="0" fontId="3" fillId="2" borderId="90" xfId="2" applyFont="1" applyFill="1" applyBorder="1" applyAlignment="1">
      <alignment horizontal="center" vertical="center"/>
    </xf>
    <xf numFmtId="0" fontId="3" fillId="2" borderId="38" xfId="2" applyFont="1" applyFill="1" applyBorder="1" applyAlignment="1">
      <alignment horizontal="left" vertical="center"/>
    </xf>
    <xf numFmtId="0" fontId="18" fillId="3" borderId="59" xfId="2" applyFont="1" applyFill="1" applyBorder="1" applyAlignment="1">
      <alignment horizontal="center" vertical="center"/>
    </xf>
    <xf numFmtId="0" fontId="3" fillId="2" borderId="81" xfId="2" applyFont="1" applyFill="1" applyBorder="1" applyAlignment="1">
      <alignment horizontal="left" vertical="center"/>
    </xf>
    <xf numFmtId="0" fontId="3" fillId="2" borderId="82" xfId="2" applyFont="1" applyFill="1" applyBorder="1" applyAlignment="1">
      <alignment horizontal="right" vertical="center"/>
    </xf>
    <xf numFmtId="183" fontId="3" fillId="6" borderId="83" xfId="2" applyNumberFormat="1" applyFont="1" applyFill="1" applyBorder="1" applyAlignment="1">
      <alignment horizontal="right" vertical="center"/>
    </xf>
    <xf numFmtId="3" fontId="3" fillId="6" borderId="83" xfId="2" applyNumberFormat="1" applyFont="1" applyFill="1" applyBorder="1" applyAlignment="1">
      <alignment horizontal="right" vertical="center"/>
    </xf>
    <xf numFmtId="0" fontId="3" fillId="2" borderId="88" xfId="2" applyFont="1" applyFill="1" applyBorder="1" applyAlignment="1">
      <alignment horizontal="right" vertical="center"/>
    </xf>
    <xf numFmtId="0" fontId="3" fillId="0" borderId="33" xfId="2" applyFont="1" applyBorder="1" applyAlignment="1" applyProtection="1">
      <alignment horizontal="center" vertical="center"/>
      <protection locked="0"/>
    </xf>
    <xf numFmtId="0" fontId="3" fillId="7" borderId="76" xfId="2" applyFont="1" applyFill="1" applyBorder="1" applyAlignment="1" applyProtection="1">
      <alignment horizontal="left" vertical="center"/>
      <protection locked="0"/>
    </xf>
    <xf numFmtId="185" fontId="3" fillId="7" borderId="77" xfId="2" applyNumberFormat="1" applyFont="1" applyFill="1" applyBorder="1" applyAlignment="1" applyProtection="1">
      <alignment horizontal="center" vertical="center"/>
      <protection locked="0"/>
    </xf>
    <xf numFmtId="0" fontId="3" fillId="7" borderId="74" xfId="2" applyFont="1" applyFill="1" applyBorder="1" applyAlignment="1" applyProtection="1">
      <alignment horizontal="center" vertical="center"/>
      <protection locked="0"/>
    </xf>
    <xf numFmtId="0" fontId="8" fillId="2" borderId="2" xfId="2" applyFont="1" applyFill="1" applyBorder="1" applyAlignment="1">
      <alignment horizontal="center" vertical="center"/>
    </xf>
    <xf numFmtId="0" fontId="3" fillId="2" borderId="79" xfId="2" applyFont="1" applyFill="1" applyBorder="1" applyAlignment="1" applyProtection="1">
      <alignment horizontal="center" vertical="center"/>
      <protection locked="0"/>
    </xf>
    <xf numFmtId="0" fontId="3" fillId="7" borderId="71" xfId="2" applyFont="1" applyFill="1" applyBorder="1" applyAlignment="1" applyProtection="1">
      <alignment horizontal="left" vertical="center"/>
      <protection locked="0"/>
    </xf>
    <xf numFmtId="185" fontId="3" fillId="7" borderId="35" xfId="2" applyNumberFormat="1" applyFont="1" applyFill="1" applyBorder="1" applyAlignment="1" applyProtection="1">
      <alignment horizontal="center" vertical="center"/>
      <protection locked="0"/>
    </xf>
    <xf numFmtId="0" fontId="3" fillId="7" borderId="49" xfId="2" applyFont="1" applyFill="1" applyBorder="1" applyAlignment="1" applyProtection="1">
      <alignment horizontal="center" vertical="center"/>
      <protection locked="0"/>
    </xf>
    <xf numFmtId="0" fontId="3" fillId="0" borderId="48" xfId="2" applyFont="1" applyBorder="1" applyAlignment="1" applyProtection="1">
      <alignment horizontal="center" vertical="center"/>
      <protection locked="0"/>
    </xf>
    <xf numFmtId="0" fontId="3" fillId="7" borderId="65" xfId="2" applyFont="1" applyFill="1" applyBorder="1" applyAlignment="1" applyProtection="1">
      <alignment horizontal="left" vertical="center"/>
      <protection locked="0"/>
    </xf>
    <xf numFmtId="185" fontId="3" fillId="7" borderId="28" xfId="2" applyNumberFormat="1" applyFont="1" applyFill="1" applyBorder="1" applyAlignment="1" applyProtection="1">
      <alignment horizontal="center" vertical="center"/>
      <protection locked="0"/>
    </xf>
    <xf numFmtId="0" fontId="3" fillId="7" borderId="63" xfId="2" applyFont="1" applyFill="1" applyBorder="1" applyAlignment="1" applyProtection="1">
      <alignment horizontal="center" vertical="center"/>
      <protection locked="0"/>
    </xf>
    <xf numFmtId="0" fontId="16" fillId="0" borderId="33" xfId="2" applyFont="1" applyBorder="1" applyAlignment="1">
      <alignment horizontal="center" vertical="center"/>
    </xf>
    <xf numFmtId="179" fontId="1" fillId="6" borderId="33" xfId="2" applyNumberFormat="1" applyFill="1" applyBorder="1" applyAlignment="1">
      <alignment vertical="center"/>
    </xf>
    <xf numFmtId="0" fontId="16" fillId="0" borderId="60" xfId="2" applyFont="1" applyBorder="1" applyAlignment="1">
      <alignment horizontal="center" vertical="center"/>
    </xf>
    <xf numFmtId="179" fontId="1" fillId="6" borderId="60" xfId="2" applyNumberFormat="1" applyFill="1" applyBorder="1" applyAlignment="1">
      <alignment horizontal="right" vertical="center"/>
    </xf>
    <xf numFmtId="0" fontId="18" fillId="3" borderId="20" xfId="2" applyFont="1" applyFill="1" applyBorder="1" applyAlignment="1">
      <alignment horizontal="center" vertical="center"/>
    </xf>
    <xf numFmtId="0" fontId="8" fillId="2" borderId="61" xfId="2" applyFont="1" applyFill="1" applyBorder="1" applyAlignment="1">
      <alignment horizontal="center" vertical="center"/>
    </xf>
    <xf numFmtId="0" fontId="9" fillId="2" borderId="62" xfId="2" applyFont="1" applyFill="1" applyBorder="1" applyAlignment="1">
      <alignment horizontal="center" vertical="center"/>
    </xf>
    <xf numFmtId="0" fontId="8" fillId="2" borderId="29" xfId="2" applyFont="1" applyFill="1" applyBorder="1" applyAlignment="1">
      <alignment horizontal="center" vertical="center"/>
    </xf>
    <xf numFmtId="0" fontId="8" fillId="2" borderId="30" xfId="2" applyFont="1" applyFill="1" applyBorder="1" applyAlignment="1">
      <alignment horizontal="center" vertical="center"/>
    </xf>
    <xf numFmtId="0" fontId="16" fillId="0" borderId="55" xfId="2" applyFont="1" applyBorder="1" applyAlignment="1">
      <alignment horizontal="center" vertical="center"/>
    </xf>
    <xf numFmtId="188" fontId="1" fillId="6" borderId="55" xfId="2" applyNumberFormat="1" applyFill="1" applyBorder="1" applyAlignment="1">
      <alignment horizontal="right" vertical="center"/>
    </xf>
    <xf numFmtId="0" fontId="16" fillId="0" borderId="25" xfId="2" applyFont="1" applyBorder="1" applyAlignment="1">
      <alignment horizontal="center" vertical="center"/>
    </xf>
    <xf numFmtId="184" fontId="1" fillId="6" borderId="25" xfId="2" applyNumberFormat="1" applyFill="1" applyBorder="1" applyAlignment="1">
      <alignment horizontal="right" vertical="center"/>
    </xf>
    <xf numFmtId="179" fontId="1" fillId="6" borderId="33" xfId="2" applyNumberFormat="1" applyFill="1" applyBorder="1" applyAlignment="1">
      <alignment horizontal="right" vertical="center"/>
    </xf>
    <xf numFmtId="184" fontId="1" fillId="6" borderId="58" xfId="2" applyNumberFormat="1" applyFill="1" applyBorder="1" applyAlignment="1">
      <alignment horizontal="center" vertical="center"/>
    </xf>
    <xf numFmtId="0" fontId="15" fillId="2" borderId="22" xfId="2" applyFont="1" applyFill="1" applyBorder="1" applyAlignment="1">
      <alignment horizontal="center" vertical="center" textRotation="255" wrapText="1"/>
    </xf>
    <xf numFmtId="0" fontId="15" fillId="2" borderId="59" xfId="2" applyFont="1" applyFill="1" applyBorder="1" applyAlignment="1">
      <alignment horizontal="center" vertical="center" textRotation="255" wrapText="1"/>
    </xf>
    <xf numFmtId="0" fontId="15" fillId="2" borderId="43" xfId="2" applyFont="1" applyFill="1" applyBorder="1" applyAlignment="1">
      <alignment horizontal="center" vertical="center" textRotation="255" wrapText="1"/>
    </xf>
    <xf numFmtId="0" fontId="16" fillId="2" borderId="2" xfId="2" applyFont="1" applyFill="1" applyBorder="1" applyAlignment="1">
      <alignment horizontal="center" vertical="center"/>
    </xf>
    <xf numFmtId="186" fontId="1" fillId="6" borderId="20" xfId="2" applyNumberFormat="1" applyFill="1" applyBorder="1" applyAlignment="1">
      <alignment horizontal="right" vertical="center"/>
    </xf>
    <xf numFmtId="186" fontId="1" fillId="6" borderId="43" xfId="2" applyNumberFormat="1" applyFill="1" applyBorder="1" applyAlignment="1">
      <alignment horizontal="center" vertical="center"/>
    </xf>
    <xf numFmtId="0" fontId="16" fillId="2" borderId="11" xfId="2" applyFont="1" applyFill="1" applyBorder="1" applyAlignment="1">
      <alignment horizontal="center" vertical="center"/>
    </xf>
    <xf numFmtId="186" fontId="1" fillId="6" borderId="11" xfId="2" applyNumberFormat="1" applyFill="1" applyBorder="1" applyAlignment="1">
      <alignment horizontal="right" vertical="center"/>
    </xf>
    <xf numFmtId="0" fontId="16" fillId="2" borderId="42" xfId="2" applyFont="1" applyFill="1" applyBorder="1" applyAlignment="1">
      <alignment horizontal="center" vertical="center"/>
    </xf>
    <xf numFmtId="0" fontId="16" fillId="2" borderId="114" xfId="2" applyFont="1" applyFill="1" applyBorder="1" applyAlignment="1">
      <alignment horizontal="center" vertical="center"/>
    </xf>
    <xf numFmtId="0" fontId="16" fillId="2" borderId="115" xfId="2" applyFont="1" applyFill="1" applyBorder="1" applyAlignment="1">
      <alignment horizontal="center" vertical="center"/>
    </xf>
    <xf numFmtId="186" fontId="1" fillId="6" borderId="39" xfId="2" applyNumberFormat="1" applyFill="1" applyBorder="1" applyAlignment="1">
      <alignment horizontal="right" vertical="center"/>
    </xf>
    <xf numFmtId="0" fontId="16" fillId="2" borderId="52" xfId="2" applyFont="1" applyFill="1" applyBorder="1" applyAlignment="1">
      <alignment horizontal="center" vertical="center" textRotation="255" wrapText="1"/>
    </xf>
    <xf numFmtId="0" fontId="9" fillId="2" borderId="22" xfId="2" applyFont="1" applyFill="1" applyBorder="1" applyAlignment="1">
      <alignment horizontal="center" vertical="center" wrapText="1"/>
    </xf>
    <xf numFmtId="184" fontId="1" fillId="6" borderId="20" xfId="2" applyNumberFormat="1" applyFill="1" applyBorder="1" applyAlignment="1">
      <alignment horizontal="right" vertical="center"/>
    </xf>
    <xf numFmtId="184" fontId="1" fillId="6" borderId="22" xfId="2" applyNumberFormat="1" applyFill="1" applyBorder="1" applyAlignment="1">
      <alignment horizontal="center" vertical="center"/>
    </xf>
    <xf numFmtId="184" fontId="1" fillId="6" borderId="17" xfId="2" applyNumberFormat="1" applyFill="1" applyBorder="1" applyAlignment="1">
      <alignment horizontal="right" vertical="center"/>
    </xf>
    <xf numFmtId="0" fontId="16" fillId="2" borderId="2" xfId="2" applyFont="1" applyFill="1" applyBorder="1" applyAlignment="1">
      <alignment horizontal="center" vertical="center" wrapText="1"/>
    </xf>
    <xf numFmtId="0" fontId="16" fillId="2" borderId="39" xfId="2" applyFont="1" applyFill="1" applyBorder="1" applyAlignment="1">
      <alignment horizontal="center" vertical="center" wrapText="1"/>
    </xf>
    <xf numFmtId="184" fontId="1" fillId="6" borderId="2" xfId="2" applyNumberFormat="1" applyFill="1" applyBorder="1" applyAlignment="1">
      <alignment horizontal="right" vertical="center"/>
    </xf>
    <xf numFmtId="0" fontId="1" fillId="0" borderId="36" xfId="2" applyBorder="1" applyAlignment="1">
      <alignment horizontal="left" vertical="center"/>
    </xf>
    <xf numFmtId="184" fontId="1" fillId="6" borderId="39" xfId="2" applyNumberFormat="1" applyFill="1" applyBorder="1" applyAlignment="1">
      <alignment horizontal="right" vertical="center"/>
    </xf>
    <xf numFmtId="0" fontId="9" fillId="3" borderId="12" xfId="2" applyFont="1" applyFill="1" applyBorder="1" applyAlignment="1" applyProtection="1">
      <alignment horizontal="left" vertical="center"/>
      <protection hidden="1"/>
    </xf>
    <xf numFmtId="0" fontId="10" fillId="4" borderId="13" xfId="2" applyFont="1" applyFill="1" applyBorder="1" applyAlignment="1" applyProtection="1">
      <alignment horizontal="center" vertical="center" wrapText="1"/>
      <protection hidden="1"/>
    </xf>
    <xf numFmtId="0" fontId="3" fillId="0" borderId="14" xfId="2" applyFont="1" applyBorder="1" applyAlignment="1" applyProtection="1">
      <alignment horizontal="left" vertical="center"/>
      <protection hidden="1"/>
    </xf>
    <xf numFmtId="0" fontId="9" fillId="3" borderId="15" xfId="2" applyFont="1" applyFill="1" applyBorder="1" applyAlignment="1" applyProtection="1">
      <alignment horizontal="left" vertical="center"/>
      <protection hidden="1"/>
    </xf>
    <xf numFmtId="0" fontId="11" fillId="0" borderId="16" xfId="2" applyFont="1" applyBorder="1" applyAlignment="1" applyProtection="1">
      <alignment vertical="center"/>
      <protection hidden="1"/>
    </xf>
    <xf numFmtId="0" fontId="3" fillId="2" borderId="22" xfId="2" applyFont="1" applyFill="1" applyBorder="1" applyAlignment="1">
      <alignment horizontal="center" vertical="center"/>
    </xf>
    <xf numFmtId="0" fontId="8" fillId="2" borderId="3" xfId="3" applyNumberFormat="1" applyFont="1" applyFill="1" applyBorder="1" applyAlignment="1">
      <alignment horizontal="center" vertical="center"/>
    </xf>
    <xf numFmtId="0" fontId="8" fillId="2" borderId="11" xfId="3" applyNumberFormat="1" applyFont="1" applyFill="1" applyBorder="1" applyAlignment="1">
      <alignment horizontal="center" vertical="center"/>
    </xf>
    <xf numFmtId="0" fontId="8" fillId="2" borderId="43" xfId="3" applyNumberFormat="1" applyFont="1" applyFill="1" applyBorder="1" applyAlignment="1">
      <alignment horizontal="center" vertical="center" textRotation="255"/>
    </xf>
    <xf numFmtId="0" fontId="1" fillId="2" borderId="44" xfId="2" applyFill="1" applyBorder="1" applyAlignment="1">
      <alignment horizontal="center" vertical="center"/>
    </xf>
    <xf numFmtId="184" fontId="1" fillId="6" borderId="20" xfId="2" applyNumberFormat="1" applyFill="1" applyBorder="1" applyAlignment="1">
      <alignment horizontal="center" vertical="center"/>
    </xf>
    <xf numFmtId="0" fontId="1" fillId="0" borderId="45" xfId="2" applyBorder="1" applyAlignment="1">
      <alignment horizontal="left" vertical="center"/>
    </xf>
    <xf numFmtId="184" fontId="1" fillId="6" borderId="43" xfId="2" applyNumberFormat="1" applyFill="1" applyBorder="1" applyAlignment="1">
      <alignment horizontal="center" vertical="center"/>
    </xf>
    <xf numFmtId="0" fontId="2" fillId="0" borderId="1" xfId="2" applyFont="1" applyBorder="1" applyAlignment="1" applyProtection="1">
      <alignment horizontal="center" vertical="center"/>
      <protection hidden="1"/>
    </xf>
    <xf numFmtId="0" fontId="3" fillId="2" borderId="3" xfId="2" applyFont="1" applyFill="1" applyBorder="1" applyAlignment="1">
      <alignment horizontal="center" vertical="center"/>
    </xf>
    <xf numFmtId="176" fontId="7" fillId="0" borderId="3" xfId="2" applyNumberFormat="1" applyFont="1" applyBorder="1" applyAlignment="1" applyProtection="1">
      <alignment horizontal="right" vertical="center"/>
      <protection locked="0"/>
    </xf>
    <xf numFmtId="0" fontId="1" fillId="2" borderId="4" xfId="2" applyFill="1" applyBorder="1" applyAlignment="1">
      <alignment horizontal="left" vertical="center"/>
    </xf>
    <xf numFmtId="177" fontId="1" fillId="0" borderId="0" xfId="2" applyNumberFormat="1" applyAlignment="1">
      <alignment horizontal="center" vertical="center"/>
    </xf>
    <xf numFmtId="177" fontId="1" fillId="0" borderId="6" xfId="2" applyNumberFormat="1" applyBorder="1" applyAlignment="1">
      <alignment horizontal="center" vertical="center"/>
    </xf>
    <xf numFmtId="0" fontId="3" fillId="2" borderId="7" xfId="2" applyFont="1" applyFill="1" applyBorder="1" applyAlignment="1">
      <alignment horizontal="center" vertical="center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8" xfId="2" applyFont="1" applyBorder="1" applyAlignment="1" applyProtection="1">
      <alignment horizontal="center" vertical="center"/>
      <protection locked="0"/>
    </xf>
    <xf numFmtId="0" fontId="3" fillId="2" borderId="9" xfId="2" applyFont="1" applyFill="1" applyBorder="1" applyAlignment="1">
      <alignment horizontal="center" vertical="center"/>
    </xf>
    <xf numFmtId="0" fontId="3" fillId="2" borderId="10" xfId="2" applyFont="1" applyFill="1" applyBorder="1" applyAlignment="1" applyProtection="1">
      <alignment horizontal="center" vertical="center"/>
      <protection locked="0"/>
    </xf>
    <xf numFmtId="0" fontId="8" fillId="0" borderId="11" xfId="2" applyFont="1" applyBorder="1" applyAlignment="1">
      <alignment horizontal="center" vertical="center"/>
    </xf>
    <xf numFmtId="193" fontId="31" fillId="0" borderId="0" xfId="2" applyNumberFormat="1" applyFont="1" applyAlignment="1">
      <alignment horizontal="center" vertical="center"/>
    </xf>
    <xf numFmtId="0" fontId="31" fillId="0" borderId="0" xfId="2" applyFont="1" applyAlignment="1">
      <alignment horizontal="center" vertical="center"/>
    </xf>
    <xf numFmtId="0" fontId="3" fillId="0" borderId="12" xfId="2" applyFont="1" applyBorder="1" applyAlignment="1" applyProtection="1">
      <alignment horizontal="center" vertical="center"/>
      <protection locked="0"/>
    </xf>
    <xf numFmtId="0" fontId="3" fillId="0" borderId="85" xfId="2" applyFont="1" applyBorder="1" applyAlignment="1" applyProtection="1">
      <alignment horizontal="center" vertical="center"/>
      <protection locked="0"/>
    </xf>
    <xf numFmtId="0" fontId="3" fillId="0" borderId="15" xfId="2" applyFont="1" applyBorder="1" applyAlignment="1" applyProtection="1">
      <alignment horizontal="center" vertical="center"/>
      <protection locked="0"/>
    </xf>
    <xf numFmtId="0" fontId="3" fillId="0" borderId="1" xfId="2" applyFont="1" applyBorder="1" applyAlignment="1" applyProtection="1">
      <alignment horizontal="center" vertical="center"/>
      <protection locked="0"/>
    </xf>
    <xf numFmtId="0" fontId="42" fillId="0" borderId="0" xfId="2" applyFont="1" applyAlignment="1" applyProtection="1">
      <alignment horizontal="center" vertical="center"/>
    </xf>
    <xf numFmtId="0" fontId="43" fillId="0" borderId="0" xfId="2" applyFont="1" applyBorder="1" applyAlignment="1" applyProtection="1">
      <alignment horizontal="center" vertical="center"/>
    </xf>
    <xf numFmtId="0" fontId="3" fillId="2" borderId="104" xfId="2" applyFont="1" applyFill="1" applyBorder="1" applyAlignment="1">
      <alignment horizontal="left" vertical="center" wrapText="1"/>
    </xf>
    <xf numFmtId="0" fontId="3" fillId="2" borderId="143" xfId="2" applyFont="1" applyFill="1" applyBorder="1" applyAlignment="1">
      <alignment horizontal="left" vertical="center" wrapText="1"/>
    </xf>
    <xf numFmtId="0" fontId="3" fillId="2" borderId="140" xfId="2" applyFont="1" applyFill="1" applyBorder="1" applyAlignment="1">
      <alignment horizontal="left" vertical="center" wrapText="1"/>
    </xf>
    <xf numFmtId="0" fontId="3" fillId="2" borderId="3" xfId="2" applyFont="1" applyFill="1" applyBorder="1" applyAlignment="1">
      <alignment horizontal="left" vertical="center" wrapText="1"/>
    </xf>
    <xf numFmtId="0" fontId="3" fillId="2" borderId="100" xfId="2" applyFont="1" applyFill="1" applyBorder="1" applyAlignment="1">
      <alignment horizontal="left" vertical="center" wrapText="1"/>
    </xf>
    <xf numFmtId="0" fontId="3" fillId="2" borderId="4" xfId="2" applyFont="1" applyFill="1" applyBorder="1" applyAlignment="1">
      <alignment horizontal="left" vertical="center" wrapText="1"/>
    </xf>
    <xf numFmtId="0" fontId="3" fillId="2" borderId="54" xfId="2" applyFont="1" applyFill="1" applyBorder="1" applyAlignment="1">
      <alignment horizontal="left" vertical="center" wrapText="1"/>
    </xf>
    <xf numFmtId="0" fontId="3" fillId="2" borderId="139" xfId="2" applyFont="1" applyFill="1" applyBorder="1" applyAlignment="1">
      <alignment horizontal="left" vertical="center" wrapText="1"/>
    </xf>
    <xf numFmtId="0" fontId="3" fillId="2" borderId="15" xfId="2" applyFont="1" applyFill="1" applyBorder="1" applyAlignment="1">
      <alignment horizontal="left" vertical="center" wrapText="1"/>
    </xf>
    <xf numFmtId="0" fontId="3" fillId="2" borderId="1" xfId="2" applyFont="1" applyFill="1" applyBorder="1" applyAlignment="1">
      <alignment horizontal="left" vertical="center" wrapText="1"/>
    </xf>
    <xf numFmtId="193" fontId="22" fillId="0" borderId="34" xfId="2" applyNumberFormat="1" applyFont="1" applyFill="1" applyBorder="1" applyAlignment="1" applyProtection="1">
      <alignment horizontal="center" vertical="center"/>
      <protection locked="0"/>
    </xf>
    <xf numFmtId="193" fontId="22" fillId="0" borderId="32" xfId="2" applyNumberFormat="1" applyFont="1" applyFill="1" applyBorder="1" applyAlignment="1" applyProtection="1">
      <alignment horizontal="center" vertical="center"/>
      <protection locked="0"/>
    </xf>
    <xf numFmtId="193" fontId="22" fillId="0" borderId="89" xfId="2" applyNumberFormat="1" applyFont="1" applyFill="1" applyBorder="1" applyAlignment="1" applyProtection="1">
      <alignment horizontal="center" vertical="center"/>
      <protection locked="0"/>
    </xf>
    <xf numFmtId="193" fontId="22" fillId="0" borderId="105" xfId="2" applyNumberFormat="1" applyFont="1" applyFill="1" applyBorder="1" applyAlignment="1" applyProtection="1">
      <alignment horizontal="center" vertical="center"/>
      <protection locked="0"/>
    </xf>
    <xf numFmtId="193" fontId="22" fillId="0" borderId="96" xfId="2" applyNumberFormat="1" applyFont="1" applyFill="1" applyBorder="1" applyAlignment="1" applyProtection="1">
      <alignment horizontal="center" vertical="center"/>
      <protection locked="0"/>
    </xf>
    <xf numFmtId="193" fontId="22" fillId="0" borderId="97" xfId="2" applyNumberFormat="1" applyFont="1" applyFill="1" applyBorder="1" applyAlignment="1" applyProtection="1">
      <alignment horizontal="center" vertical="center"/>
      <protection locked="0"/>
    </xf>
    <xf numFmtId="195" fontId="22" fillId="0" borderId="34" xfId="2" applyNumberFormat="1" applyFont="1" applyFill="1" applyBorder="1" applyAlignment="1" applyProtection="1">
      <alignment horizontal="center" vertical="center"/>
      <protection locked="0"/>
    </xf>
    <xf numFmtId="195" fontId="22" fillId="0" borderId="32" xfId="2" applyNumberFormat="1" applyFont="1" applyFill="1" applyBorder="1" applyAlignment="1" applyProtection="1">
      <alignment horizontal="center" vertical="center"/>
      <protection locked="0"/>
    </xf>
    <xf numFmtId="195" fontId="22" fillId="0" borderId="89" xfId="2" applyNumberFormat="1" applyFont="1" applyFill="1" applyBorder="1" applyAlignment="1" applyProtection="1">
      <alignment horizontal="center" vertical="center"/>
      <protection locked="0"/>
    </xf>
    <xf numFmtId="195" fontId="22" fillId="0" borderId="105" xfId="2" applyNumberFormat="1" applyFont="1" applyFill="1" applyBorder="1" applyAlignment="1" applyProtection="1">
      <alignment horizontal="center" vertical="center"/>
      <protection locked="0"/>
    </xf>
    <xf numFmtId="195" fontId="22" fillId="0" borderId="96" xfId="2" applyNumberFormat="1" applyFont="1" applyFill="1" applyBorder="1" applyAlignment="1" applyProtection="1">
      <alignment horizontal="center" vertical="center"/>
      <protection locked="0"/>
    </xf>
    <xf numFmtId="195" fontId="22" fillId="0" borderId="97" xfId="2" applyNumberFormat="1" applyFont="1" applyFill="1" applyBorder="1" applyAlignment="1" applyProtection="1">
      <alignment horizontal="center" vertical="center"/>
      <protection locked="0"/>
    </xf>
    <xf numFmtId="0" fontId="3" fillId="2" borderId="32" xfId="2" applyFont="1" applyFill="1" applyBorder="1" applyAlignment="1">
      <alignment horizontal="left" vertical="center"/>
    </xf>
    <xf numFmtId="0" fontId="3" fillId="2" borderId="125" xfId="2" applyFont="1" applyFill="1" applyBorder="1" applyAlignment="1">
      <alignment horizontal="left" vertical="center"/>
    </xf>
    <xf numFmtId="0" fontId="1" fillId="2" borderId="47" xfId="2" applyFont="1" applyFill="1" applyBorder="1" applyAlignment="1">
      <alignment horizontal="center" vertical="center"/>
    </xf>
    <xf numFmtId="0" fontId="1" fillId="2" borderId="48" xfId="2" applyFont="1" applyFill="1" applyBorder="1" applyAlignment="1">
      <alignment horizontal="center" vertical="center"/>
    </xf>
    <xf numFmtId="183" fontId="3" fillId="6" borderId="32" xfId="2" applyNumberFormat="1" applyFont="1" applyFill="1" applyBorder="1" applyAlignment="1">
      <alignment horizontal="right" vertical="center"/>
    </xf>
    <xf numFmtId="192" fontId="24" fillId="0" borderId="5" xfId="2" applyNumberFormat="1" applyFont="1" applyBorder="1" applyAlignment="1" applyProtection="1">
      <alignment horizontal="center" vertical="center"/>
    </xf>
    <xf numFmtId="0" fontId="30" fillId="0" borderId="0" xfId="2" applyFont="1" applyBorder="1" applyAlignment="1" applyProtection="1">
      <alignment horizontal="center" vertical="center"/>
    </xf>
    <xf numFmtId="194" fontId="3" fillId="2" borderId="110" xfId="2" applyNumberFormat="1" applyFont="1" applyFill="1" applyBorder="1" applyAlignment="1">
      <alignment horizontal="right" vertical="center"/>
    </xf>
    <xf numFmtId="184" fontId="3" fillId="0" borderId="96" xfId="2" applyNumberFormat="1" applyFont="1" applyFill="1" applyBorder="1" applyAlignment="1" applyProtection="1">
      <alignment horizontal="right" vertical="center"/>
      <protection locked="0"/>
    </xf>
    <xf numFmtId="192" fontId="3" fillId="2" borderId="121" xfId="2" applyNumberFormat="1" applyFont="1" applyFill="1" applyBorder="1" applyAlignment="1">
      <alignment horizontal="right" vertical="center"/>
    </xf>
    <xf numFmtId="192" fontId="3" fillId="2" borderId="4" xfId="2" applyNumberFormat="1" applyFont="1" applyFill="1" applyBorder="1" applyAlignment="1">
      <alignment horizontal="right" vertical="center"/>
    </xf>
    <xf numFmtId="0" fontId="3" fillId="2" borderId="110" xfId="2" applyFont="1" applyFill="1" applyBorder="1" applyAlignment="1">
      <alignment horizontal="left" vertical="center"/>
    </xf>
    <xf numFmtId="0" fontId="3" fillId="2" borderId="92" xfId="2" applyFont="1" applyFill="1" applyBorder="1" applyAlignment="1">
      <alignment horizontal="left" vertical="center"/>
    </xf>
    <xf numFmtId="0" fontId="3" fillId="2" borderId="111" xfId="2" applyFont="1" applyFill="1" applyBorder="1" applyAlignment="1">
      <alignment horizontal="left" vertical="center"/>
    </xf>
    <xf numFmtId="188" fontId="3" fillId="8" borderId="32" xfId="2" applyNumberFormat="1" applyFont="1" applyFill="1" applyBorder="1" applyAlignment="1" applyProtection="1">
      <alignment horizontal="right" vertical="center"/>
    </xf>
    <xf numFmtId="197" fontId="3" fillId="0" borderId="32" xfId="2" applyNumberFormat="1" applyFont="1" applyFill="1" applyBorder="1" applyAlignment="1" applyProtection="1">
      <alignment horizontal="right" vertical="center"/>
      <protection locked="0"/>
    </xf>
    <xf numFmtId="196" fontId="3" fillId="0" borderId="32" xfId="2" applyNumberFormat="1" applyFont="1" applyFill="1" applyBorder="1" applyAlignment="1" applyProtection="1">
      <alignment horizontal="right" vertical="center"/>
      <protection locked="0"/>
    </xf>
    <xf numFmtId="188" fontId="3" fillId="0" borderId="32" xfId="2" applyNumberFormat="1" applyFont="1" applyFill="1" applyBorder="1" applyAlignment="1" applyProtection="1">
      <alignment horizontal="right" vertical="center"/>
      <protection locked="0"/>
    </xf>
    <xf numFmtId="0" fontId="3" fillId="2" borderId="11" xfId="2" applyFont="1" applyFill="1" applyBorder="1" applyAlignment="1">
      <alignment horizontal="left" vertical="center" wrapText="1"/>
    </xf>
    <xf numFmtId="184" fontId="3" fillId="6" borderId="84" xfId="2" applyNumberFormat="1" applyFont="1" applyFill="1" applyBorder="1" applyAlignment="1">
      <alignment horizontal="right" vertical="center"/>
    </xf>
    <xf numFmtId="184" fontId="3" fillId="2" borderId="12" xfId="2" applyNumberFormat="1" applyFont="1" applyFill="1" applyBorder="1" applyAlignment="1">
      <alignment horizontal="right" vertical="center"/>
    </xf>
    <xf numFmtId="184" fontId="3" fillId="2" borderId="83" xfId="2" applyNumberFormat="1" applyFont="1" applyFill="1" applyBorder="1" applyAlignment="1">
      <alignment horizontal="right" vertical="center"/>
    </xf>
    <xf numFmtId="184" fontId="3" fillId="2" borderId="85" xfId="2" applyNumberFormat="1" applyFont="1" applyFill="1" applyBorder="1" applyAlignment="1">
      <alignment horizontal="right" vertical="center"/>
    </xf>
    <xf numFmtId="184" fontId="3" fillId="2" borderId="104" xfId="2" applyNumberFormat="1" applyFont="1" applyFill="1" applyBorder="1" applyAlignment="1">
      <alignment horizontal="right" vertical="center"/>
    </xf>
    <xf numFmtId="184" fontId="3" fillId="2" borderId="143" xfId="2" applyNumberFormat="1" applyFont="1" applyFill="1" applyBorder="1" applyAlignment="1">
      <alignment horizontal="right" vertical="center"/>
    </xf>
    <xf numFmtId="184" fontId="3" fillId="2" borderId="140" xfId="2" applyNumberFormat="1" applyFont="1" applyFill="1" applyBorder="1" applyAlignment="1">
      <alignment horizontal="right" vertical="center"/>
    </xf>
    <xf numFmtId="184" fontId="3" fillId="2" borderId="26" xfId="2" applyNumberFormat="1" applyFont="1" applyFill="1" applyBorder="1" applyAlignment="1">
      <alignment horizontal="right" vertical="center"/>
    </xf>
    <xf numFmtId="184" fontId="3" fillId="2" borderId="24" xfId="2" applyNumberFormat="1" applyFont="1" applyFill="1" applyBorder="1" applyAlignment="1">
      <alignment horizontal="right" vertical="center"/>
    </xf>
    <xf numFmtId="184" fontId="3" fillId="2" borderId="108" xfId="2" applyNumberFormat="1" applyFont="1" applyFill="1" applyBorder="1" applyAlignment="1">
      <alignment horizontal="right" vertical="center"/>
    </xf>
    <xf numFmtId="184" fontId="3" fillId="2" borderId="105" xfId="2" applyNumberFormat="1" applyFont="1" applyFill="1" applyBorder="1" applyAlignment="1">
      <alignment horizontal="right" vertical="center"/>
    </xf>
    <xf numFmtId="184" fontId="3" fillId="2" borderId="96" xfId="2" applyNumberFormat="1" applyFont="1" applyFill="1" applyBorder="1" applyAlignment="1">
      <alignment horizontal="right" vertical="center"/>
    </xf>
    <xf numFmtId="184" fontId="3" fillId="2" borderId="97" xfId="2" applyNumberFormat="1" applyFont="1" applyFill="1" applyBorder="1" applyAlignment="1">
      <alignment horizontal="right" vertical="center"/>
    </xf>
    <xf numFmtId="184" fontId="3" fillId="2" borderId="3" xfId="2" applyNumberFormat="1" applyFont="1" applyFill="1" applyBorder="1" applyAlignment="1">
      <alignment horizontal="right" vertical="center"/>
    </xf>
    <xf numFmtId="184" fontId="3" fillId="2" borderId="100" xfId="2" applyNumberFormat="1" applyFont="1" applyFill="1" applyBorder="1" applyAlignment="1">
      <alignment horizontal="right" vertical="center"/>
    </xf>
    <xf numFmtId="184" fontId="3" fillId="2" borderId="4" xfId="2" applyNumberFormat="1" applyFont="1" applyFill="1" applyBorder="1" applyAlignment="1">
      <alignment horizontal="right" vertical="center"/>
    </xf>
    <xf numFmtId="0" fontId="1" fillId="2" borderId="73" xfId="2" applyFont="1" applyFill="1" applyBorder="1" applyAlignment="1" applyProtection="1">
      <alignment horizontal="center" vertical="center"/>
    </xf>
    <xf numFmtId="0" fontId="1" fillId="6" borderId="77" xfId="2" applyFont="1" applyFill="1" applyBorder="1" applyAlignment="1" applyProtection="1">
      <alignment horizontal="center" vertical="center"/>
    </xf>
    <xf numFmtId="0" fontId="29" fillId="7" borderId="77" xfId="1" applyFont="1" applyFill="1" applyBorder="1" applyAlignment="1" applyProtection="1">
      <alignment horizontal="center" vertical="center"/>
      <protection locked="0"/>
    </xf>
    <xf numFmtId="0" fontId="1" fillId="2" borderId="77" xfId="2" applyFont="1" applyFill="1" applyBorder="1" applyAlignment="1" applyProtection="1">
      <alignment horizontal="center" vertical="center"/>
    </xf>
    <xf numFmtId="0" fontId="1" fillId="6" borderId="74" xfId="2" applyFont="1" applyFill="1" applyBorder="1" applyAlignment="1" applyProtection="1">
      <alignment horizontal="center" vertical="center"/>
    </xf>
    <xf numFmtId="0" fontId="39" fillId="3" borderId="52" xfId="2" applyFont="1" applyFill="1" applyBorder="1" applyAlignment="1">
      <alignment horizontal="center" vertical="center"/>
    </xf>
    <xf numFmtId="0" fontId="3" fillId="2" borderId="20" xfId="2" applyFont="1" applyFill="1" applyBorder="1" applyAlignment="1">
      <alignment horizontal="left" vertical="center" wrapText="1"/>
    </xf>
    <xf numFmtId="184" fontId="3" fillId="2" borderId="53" xfId="2" applyNumberFormat="1" applyFont="1" applyFill="1" applyBorder="1" applyAlignment="1">
      <alignment horizontal="right" vertical="center"/>
    </xf>
    <xf numFmtId="184" fontId="3" fillId="2" borderId="142" xfId="2" applyNumberFormat="1" applyFont="1" applyFill="1" applyBorder="1" applyAlignment="1">
      <alignment horizontal="right" vertical="center"/>
    </xf>
    <xf numFmtId="184" fontId="3" fillId="2" borderId="141" xfId="2" applyNumberFormat="1" applyFont="1" applyFill="1" applyBorder="1" applyAlignment="1">
      <alignment horizontal="right" vertical="center"/>
    </xf>
    <xf numFmtId="193" fontId="31" fillId="0" borderId="0" xfId="2" applyNumberFormat="1" applyFont="1" applyBorder="1" applyAlignment="1" applyProtection="1">
      <alignment horizontal="center" vertical="center"/>
      <protection locked="0"/>
    </xf>
    <xf numFmtId="0" fontId="42" fillId="0" borderId="5" xfId="2" applyFont="1" applyBorder="1" applyAlignment="1" applyProtection="1">
      <alignment horizontal="center" vertical="center"/>
    </xf>
    <xf numFmtId="0" fontId="2" fillId="0" borderId="0" xfId="2" applyFont="1" applyBorder="1" applyAlignment="1" applyProtection="1">
      <alignment horizontal="center" vertical="center"/>
      <protection hidden="1"/>
    </xf>
    <xf numFmtId="0" fontId="1" fillId="2" borderId="101" xfId="2" applyFont="1" applyFill="1" applyBorder="1" applyAlignment="1" applyProtection="1">
      <alignment horizontal="center" vertical="center"/>
    </xf>
    <xf numFmtId="193" fontId="16" fillId="6" borderId="27" xfId="2" applyNumberFormat="1" applyFont="1" applyFill="1" applyBorder="1" applyAlignment="1" applyProtection="1">
      <alignment horizontal="center" vertical="center"/>
    </xf>
    <xf numFmtId="0" fontId="1" fillId="6" borderId="27" xfId="2" applyFont="1" applyFill="1" applyBorder="1" applyAlignment="1" applyProtection="1">
      <alignment horizontal="center" vertical="center"/>
    </xf>
    <xf numFmtId="0" fontId="1" fillId="2" borderId="46" xfId="2" applyFont="1" applyFill="1" applyBorder="1" applyAlignment="1" applyProtection="1">
      <alignment horizontal="center" vertical="center"/>
    </xf>
    <xf numFmtId="0" fontId="3" fillId="2" borderId="136" xfId="2" applyFont="1" applyFill="1" applyBorder="1" applyAlignment="1" applyProtection="1">
      <alignment horizontal="center" vertical="center"/>
    </xf>
    <xf numFmtId="0" fontId="3" fillId="2" borderId="137" xfId="2" applyFont="1" applyFill="1" applyBorder="1" applyAlignment="1" applyProtection="1">
      <alignment horizontal="center" vertical="center"/>
    </xf>
    <xf numFmtId="0" fontId="3" fillId="2" borderId="138" xfId="2" applyFont="1" applyFill="1" applyBorder="1" applyAlignment="1" applyProtection="1">
      <alignment horizontal="center" vertical="center"/>
    </xf>
    <xf numFmtId="3" fontId="20" fillId="6" borderId="3" xfId="2" applyNumberFormat="1" applyFont="1" applyFill="1" applyBorder="1" applyAlignment="1" applyProtection="1">
      <alignment horizontal="right" vertical="center"/>
    </xf>
    <xf numFmtId="3" fontId="20" fillId="6" borderId="100" xfId="2" applyNumberFormat="1" applyFont="1" applyFill="1" applyBorder="1" applyAlignment="1" applyProtection="1">
      <alignment horizontal="right" vertical="center"/>
    </xf>
    <xf numFmtId="0" fontId="3" fillId="2" borderId="2" xfId="2" applyFont="1" applyFill="1" applyBorder="1" applyAlignment="1" applyProtection="1">
      <alignment horizontal="center" vertical="center"/>
    </xf>
    <xf numFmtId="0" fontId="3" fillId="3" borderId="2" xfId="2" applyFont="1" applyFill="1" applyBorder="1" applyAlignment="1" applyProtection="1">
      <alignment horizontal="center" vertical="center"/>
    </xf>
    <xf numFmtId="0" fontId="3" fillId="2" borderId="4" xfId="2" applyFont="1" applyFill="1" applyBorder="1" applyAlignment="1" applyProtection="1">
      <alignment horizontal="center" vertical="center"/>
    </xf>
    <xf numFmtId="0" fontId="3" fillId="2" borderId="70" xfId="2" applyFont="1" applyFill="1" applyBorder="1" applyAlignment="1" applyProtection="1">
      <alignment horizontal="left" vertical="center"/>
    </xf>
    <xf numFmtId="0" fontId="3" fillId="2" borderId="49" xfId="2" applyFont="1" applyFill="1" applyBorder="1" applyAlignment="1" applyProtection="1">
      <alignment horizontal="left" vertical="center"/>
    </xf>
    <xf numFmtId="0" fontId="3" fillId="2" borderId="32" xfId="2" applyFont="1" applyFill="1" applyBorder="1" applyAlignment="1" applyProtection="1">
      <alignment horizontal="right" vertical="center"/>
    </xf>
    <xf numFmtId="0" fontId="3" fillId="2" borderId="91" xfId="2" applyFont="1" applyFill="1" applyBorder="1" applyAlignment="1" applyProtection="1">
      <alignment horizontal="right" vertical="center"/>
    </xf>
    <xf numFmtId="184" fontId="3" fillId="6" borderId="32" xfId="2" applyNumberFormat="1" applyFont="1" applyFill="1" applyBorder="1" applyAlignment="1" applyProtection="1">
      <alignment horizontal="right" vertical="center"/>
    </xf>
    <xf numFmtId="3" fontId="3" fillId="6" borderId="34" xfId="2" applyNumberFormat="1" applyFont="1" applyFill="1" applyBorder="1" applyAlignment="1" applyProtection="1">
      <alignment horizontal="right" vertical="center"/>
    </xf>
    <xf numFmtId="3" fontId="3" fillId="6" borderId="32" xfId="2" applyNumberFormat="1" applyFont="1" applyFill="1" applyBorder="1" applyAlignment="1" applyProtection="1">
      <alignment horizontal="right" vertical="center"/>
    </xf>
    <xf numFmtId="179" fontId="3" fillId="6" borderId="32" xfId="2" applyNumberFormat="1" applyFont="1" applyFill="1" applyBorder="1" applyAlignment="1" applyProtection="1">
      <alignment horizontal="right" vertical="center"/>
    </xf>
    <xf numFmtId="0" fontId="3" fillId="2" borderId="75" xfId="2" applyFont="1" applyFill="1" applyBorder="1" applyAlignment="1" applyProtection="1">
      <alignment horizontal="left" vertical="center"/>
    </xf>
    <xf numFmtId="0" fontId="3" fillId="2" borderId="74" xfId="2" applyFont="1" applyFill="1" applyBorder="1" applyAlignment="1" applyProtection="1">
      <alignment horizontal="left" vertical="center"/>
    </xf>
    <xf numFmtId="0" fontId="3" fillId="2" borderId="96" xfId="2" applyFont="1" applyFill="1" applyBorder="1" applyAlignment="1" applyProtection="1">
      <alignment horizontal="right" vertical="center"/>
    </xf>
    <xf numFmtId="0" fontId="3" fillId="2" borderId="95" xfId="2" applyFont="1" applyFill="1" applyBorder="1" applyAlignment="1" applyProtection="1">
      <alignment horizontal="right" vertical="center"/>
    </xf>
    <xf numFmtId="179" fontId="3" fillId="6" borderId="96" xfId="2" applyNumberFormat="1" applyFont="1" applyFill="1" applyBorder="1" applyAlignment="1" applyProtection="1">
      <alignment horizontal="right" vertical="center"/>
    </xf>
    <xf numFmtId="3" fontId="3" fillId="6" borderId="15" xfId="2" applyNumberFormat="1" applyFont="1" applyFill="1" applyBorder="1" applyAlignment="1" applyProtection="1">
      <alignment horizontal="right" vertical="center"/>
    </xf>
    <xf numFmtId="3" fontId="3" fillId="6" borderId="5" xfId="2" applyNumberFormat="1" applyFont="1" applyFill="1" applyBorder="1" applyAlignment="1" applyProtection="1">
      <alignment horizontal="right" vertical="center"/>
    </xf>
    <xf numFmtId="0" fontId="3" fillId="2" borderId="24" xfId="2" applyFont="1" applyFill="1" applyBorder="1" applyAlignment="1" applyProtection="1">
      <alignment horizontal="right" vertical="center"/>
    </xf>
    <xf numFmtId="0" fontId="3" fillId="2" borderId="88" xfId="2" applyFont="1" applyFill="1" applyBorder="1" applyAlignment="1" applyProtection="1">
      <alignment horizontal="right" vertical="center"/>
    </xf>
    <xf numFmtId="3" fontId="3" fillId="6" borderId="56" xfId="2" applyNumberFormat="1" applyFont="1" applyFill="1" applyBorder="1" applyAlignment="1" applyProtection="1">
      <alignment horizontal="right" vertical="center"/>
    </xf>
    <xf numFmtId="3" fontId="3" fillId="6" borderId="92" xfId="2" applyNumberFormat="1" applyFont="1" applyFill="1" applyBorder="1" applyAlignment="1" applyProtection="1">
      <alignment horizontal="right" vertical="center"/>
    </xf>
    <xf numFmtId="0" fontId="3" fillId="2" borderId="36" xfId="2" applyFont="1" applyFill="1" applyBorder="1" applyAlignment="1" applyProtection="1">
      <alignment horizontal="center" vertical="center"/>
    </xf>
    <xf numFmtId="0" fontId="3" fillId="2" borderId="35" xfId="2" applyFont="1" applyFill="1" applyBorder="1" applyAlignment="1" applyProtection="1">
      <alignment horizontal="left" vertical="center"/>
    </xf>
    <xf numFmtId="0" fontId="3" fillId="2" borderId="0" xfId="2" applyFont="1" applyFill="1" applyBorder="1" applyAlignment="1" applyProtection="1">
      <alignment horizontal="right" vertical="center"/>
    </xf>
    <xf numFmtId="0" fontId="3" fillId="2" borderId="93" xfId="2" applyFont="1" applyFill="1" applyBorder="1" applyAlignment="1" applyProtection="1">
      <alignment horizontal="right" vertical="center"/>
    </xf>
    <xf numFmtId="3" fontId="3" fillId="6" borderId="50" xfId="2" applyNumberFormat="1" applyFont="1" applyFill="1" applyBorder="1" applyAlignment="1" applyProtection="1">
      <alignment horizontal="right" vertical="center"/>
    </xf>
    <xf numFmtId="3" fontId="3" fillId="6" borderId="0" xfId="2" applyNumberFormat="1" applyFont="1" applyFill="1" applyBorder="1" applyAlignment="1" applyProtection="1">
      <alignment horizontal="right" vertical="center"/>
    </xf>
    <xf numFmtId="0" fontId="8" fillId="2" borderId="2" xfId="2" applyFont="1" applyFill="1" applyBorder="1" applyAlignment="1" applyProtection="1">
      <alignment horizontal="center" vertical="center"/>
    </xf>
    <xf numFmtId="0" fontId="3" fillId="2" borderId="79" xfId="2" applyFont="1" applyFill="1" applyBorder="1" applyAlignment="1" applyProtection="1">
      <alignment horizontal="center" vertical="center"/>
    </xf>
    <xf numFmtId="0" fontId="18" fillId="3" borderId="59" xfId="2" applyFont="1" applyFill="1" applyBorder="1" applyAlignment="1" applyProtection="1">
      <alignment horizontal="center" vertical="center"/>
    </xf>
    <xf numFmtId="0" fontId="3" fillId="2" borderId="119" xfId="2" applyFont="1" applyFill="1" applyBorder="1" applyAlignment="1" applyProtection="1">
      <alignment horizontal="left" vertical="center"/>
    </xf>
    <xf numFmtId="0" fontId="3" fillId="2" borderId="46" xfId="2" applyFont="1" applyFill="1" applyBorder="1" applyAlignment="1" applyProtection="1">
      <alignment horizontal="left" vertical="center"/>
    </xf>
    <xf numFmtId="0" fontId="3" fillId="2" borderId="84" xfId="2" applyFont="1" applyFill="1" applyBorder="1" applyAlignment="1" applyProtection="1">
      <alignment horizontal="right" vertical="center"/>
    </xf>
    <xf numFmtId="0" fontId="3" fillId="2" borderId="82" xfId="2" applyFont="1" applyFill="1" applyBorder="1" applyAlignment="1" applyProtection="1">
      <alignment horizontal="right" vertical="center"/>
    </xf>
    <xf numFmtId="183" fontId="3" fillId="6" borderId="83" xfId="2" applyNumberFormat="1" applyFont="1" applyFill="1" applyBorder="1" applyAlignment="1" applyProtection="1">
      <alignment horizontal="right" vertical="center"/>
    </xf>
    <xf numFmtId="3" fontId="3" fillId="6" borderId="12" xfId="2" applyNumberFormat="1" applyFont="1" applyFill="1" applyBorder="1" applyAlignment="1" applyProtection="1">
      <alignment horizontal="right" vertical="center"/>
    </xf>
    <xf numFmtId="3" fontId="3" fillId="6" borderId="83" xfId="2" applyNumberFormat="1" applyFont="1" applyFill="1" applyBorder="1" applyAlignment="1" applyProtection="1">
      <alignment horizontal="right" vertical="center"/>
    </xf>
    <xf numFmtId="0" fontId="3" fillId="7" borderId="65" xfId="2" applyFont="1" applyFill="1" applyBorder="1" applyAlignment="1" applyProtection="1">
      <alignment horizontal="left" vertical="center"/>
    </xf>
    <xf numFmtId="185" fontId="3" fillId="7" borderId="28" xfId="2" applyNumberFormat="1" applyFont="1" applyFill="1" applyBorder="1" applyAlignment="1" applyProtection="1">
      <alignment horizontal="center" vertical="center"/>
    </xf>
    <xf numFmtId="0" fontId="3" fillId="7" borderId="63" xfId="2" applyFont="1" applyFill="1" applyBorder="1" applyAlignment="1" applyProtection="1">
      <alignment horizontal="center" vertical="center"/>
    </xf>
    <xf numFmtId="0" fontId="3" fillId="7" borderId="71" xfId="2" applyFont="1" applyFill="1" applyBorder="1" applyAlignment="1" applyProtection="1">
      <alignment horizontal="left" vertical="center"/>
    </xf>
    <xf numFmtId="185" fontId="3" fillId="7" borderId="35" xfId="2" applyNumberFormat="1" applyFont="1" applyFill="1" applyBorder="1" applyAlignment="1" applyProtection="1">
      <alignment horizontal="center" vertical="center"/>
    </xf>
    <xf numFmtId="0" fontId="3" fillId="7" borderId="49" xfId="2" applyFont="1" applyFill="1" applyBorder="1" applyAlignment="1" applyProtection="1">
      <alignment horizontal="center" vertical="center"/>
    </xf>
    <xf numFmtId="0" fontId="13" fillId="0" borderId="33" xfId="2" applyFont="1" applyBorder="1" applyAlignment="1">
      <alignment horizontal="center" vertical="center"/>
    </xf>
    <xf numFmtId="179" fontId="3" fillId="6" borderId="33" xfId="2" applyNumberFormat="1" applyFont="1" applyFill="1" applyBorder="1" applyAlignment="1">
      <alignment horizontal="right" vertical="center"/>
    </xf>
    <xf numFmtId="179" fontId="3" fillId="6" borderId="33" xfId="2" applyNumberFormat="1" applyFont="1" applyFill="1" applyBorder="1" applyAlignment="1">
      <alignment vertical="center"/>
    </xf>
    <xf numFmtId="0" fontId="13" fillId="0" borderId="60" xfId="2" applyFont="1" applyBorder="1" applyAlignment="1">
      <alignment horizontal="center" vertical="center"/>
    </xf>
    <xf numFmtId="179" fontId="3" fillId="6" borderId="60" xfId="2" applyNumberFormat="1" applyFont="1" applyFill="1" applyBorder="1" applyAlignment="1">
      <alignment horizontal="right" vertical="center"/>
    </xf>
    <xf numFmtId="0" fontId="8" fillId="2" borderId="62" xfId="2" applyFont="1" applyFill="1" applyBorder="1" applyAlignment="1">
      <alignment horizontal="center" vertical="center"/>
    </xf>
    <xf numFmtId="0" fontId="13" fillId="2" borderId="55" xfId="2" applyFont="1" applyFill="1" applyBorder="1" applyAlignment="1">
      <alignment horizontal="center" vertical="center"/>
    </xf>
    <xf numFmtId="186" fontId="3" fillId="6" borderId="55" xfId="2" applyNumberFormat="1" applyFont="1" applyFill="1" applyBorder="1" applyAlignment="1">
      <alignment horizontal="right" vertical="center"/>
    </xf>
    <xf numFmtId="186" fontId="3" fillId="6" borderId="20" xfId="2" applyNumberFormat="1" applyFont="1" applyFill="1" applyBorder="1" applyAlignment="1">
      <alignment horizontal="right" vertical="center"/>
    </xf>
    <xf numFmtId="186" fontId="3" fillId="6" borderId="2" xfId="2" applyNumberFormat="1" applyFont="1" applyFill="1" applyBorder="1" applyAlignment="1">
      <alignment horizontal="right" vertical="center"/>
    </xf>
    <xf numFmtId="0" fontId="13" fillId="2" borderId="7" xfId="2" applyFont="1" applyFill="1" applyBorder="1" applyAlignment="1">
      <alignment horizontal="center" vertical="center"/>
    </xf>
    <xf numFmtId="186" fontId="3" fillId="6" borderId="7" xfId="2" applyNumberFormat="1" applyFont="1" applyFill="1" applyBorder="1" applyAlignment="1">
      <alignment horizontal="right" vertical="center"/>
    </xf>
    <xf numFmtId="0" fontId="13" fillId="0" borderId="55" xfId="2" applyFont="1" applyBorder="1" applyAlignment="1">
      <alignment horizontal="center" vertical="center"/>
    </xf>
    <xf numFmtId="188" fontId="3" fillId="6" borderId="55" xfId="2" applyNumberFormat="1" applyFont="1" applyFill="1" applyBorder="1" applyAlignment="1">
      <alignment horizontal="right" vertical="center"/>
    </xf>
    <xf numFmtId="0" fontId="13" fillId="0" borderId="25" xfId="2" applyFont="1" applyBorder="1" applyAlignment="1">
      <alignment horizontal="center" vertical="center"/>
    </xf>
    <xf numFmtId="184" fontId="3" fillId="6" borderId="25" xfId="2" applyNumberFormat="1" applyFont="1" applyFill="1" applyBorder="1" applyAlignment="1">
      <alignment horizontal="right" vertical="center"/>
    </xf>
    <xf numFmtId="0" fontId="19" fillId="2" borderId="22" xfId="2" applyFont="1" applyFill="1" applyBorder="1" applyAlignment="1">
      <alignment horizontal="center" vertical="center" textRotation="255" wrapText="1"/>
    </xf>
    <xf numFmtId="0" fontId="19" fillId="2" borderId="59" xfId="2" applyFont="1" applyFill="1" applyBorder="1" applyAlignment="1">
      <alignment horizontal="center" vertical="center" textRotation="255" wrapText="1"/>
    </xf>
    <xf numFmtId="0" fontId="19" fillId="2" borderId="43" xfId="2" applyFont="1" applyFill="1" applyBorder="1" applyAlignment="1">
      <alignment horizontal="center" vertical="center" textRotation="255" wrapText="1"/>
    </xf>
    <xf numFmtId="0" fontId="13" fillId="2" borderId="10" xfId="2" applyFont="1" applyFill="1" applyBorder="1" applyAlignment="1">
      <alignment horizontal="center" vertical="center"/>
    </xf>
    <xf numFmtId="0" fontId="13" fillId="2" borderId="8" xfId="2" applyFont="1" applyFill="1" applyBorder="1" applyAlignment="1">
      <alignment horizontal="center" vertical="center"/>
    </xf>
    <xf numFmtId="0" fontId="13" fillId="2" borderId="9" xfId="2" applyFont="1" applyFill="1" applyBorder="1" applyAlignment="1">
      <alignment horizontal="center" vertical="center"/>
    </xf>
    <xf numFmtId="186" fontId="3" fillId="6" borderId="11" xfId="2" applyNumberFormat="1" applyFont="1" applyFill="1" applyBorder="1" applyAlignment="1">
      <alignment horizontal="right" vertical="center"/>
    </xf>
    <xf numFmtId="0" fontId="3" fillId="0" borderId="36" xfId="2" applyFont="1" applyBorder="1" applyAlignment="1" applyProtection="1">
      <alignment horizontal="left" vertical="center"/>
      <protection locked="0"/>
    </xf>
    <xf numFmtId="184" fontId="3" fillId="6" borderId="33" xfId="2" applyNumberFormat="1" applyFont="1" applyFill="1" applyBorder="1" applyAlignment="1">
      <alignment horizontal="right" vertical="center"/>
    </xf>
    <xf numFmtId="184" fontId="3" fillId="6" borderId="60" xfId="2" applyNumberFormat="1" applyFont="1" applyFill="1" applyBorder="1" applyAlignment="1">
      <alignment horizontal="right" vertical="center"/>
    </xf>
    <xf numFmtId="0" fontId="13" fillId="2" borderId="52" xfId="2" applyFont="1" applyFill="1" applyBorder="1" applyAlignment="1">
      <alignment horizontal="center" vertical="center" textRotation="255" wrapText="1"/>
    </xf>
    <xf numFmtId="0" fontId="8" fillId="2" borderId="129" xfId="2" applyFont="1" applyFill="1" applyBorder="1" applyAlignment="1">
      <alignment horizontal="center" vertical="center" wrapText="1"/>
    </xf>
    <xf numFmtId="0" fontId="8" fillId="2" borderId="130" xfId="2" applyFont="1" applyFill="1" applyBorder="1" applyAlignment="1">
      <alignment horizontal="center" vertical="center" wrapText="1"/>
    </xf>
    <xf numFmtId="0" fontId="8" fillId="2" borderId="36" xfId="2" applyFont="1" applyFill="1" applyBorder="1" applyAlignment="1">
      <alignment horizontal="center" vertical="center" wrapText="1"/>
    </xf>
    <xf numFmtId="0" fontId="8" fillId="2" borderId="35" xfId="2" applyFont="1" applyFill="1" applyBorder="1" applyAlignment="1">
      <alignment horizontal="center" vertical="center" wrapText="1"/>
    </xf>
    <xf numFmtId="184" fontId="3" fillId="6" borderId="55" xfId="2" applyNumberFormat="1" applyFont="1" applyFill="1" applyBorder="1" applyAlignment="1">
      <alignment horizontal="right" vertical="center"/>
    </xf>
    <xf numFmtId="184" fontId="3" fillId="6" borderId="22" xfId="2" applyNumberFormat="1" applyFont="1" applyFill="1" applyBorder="1" applyAlignment="1">
      <alignment horizontal="right" vertical="center"/>
    </xf>
    <xf numFmtId="0" fontId="13" fillId="2" borderId="7" xfId="2" applyFont="1" applyFill="1" applyBorder="1" applyAlignment="1">
      <alignment horizontal="center" vertical="center" wrapText="1"/>
    </xf>
    <xf numFmtId="184" fontId="3" fillId="6" borderId="7" xfId="2" applyNumberFormat="1" applyFont="1" applyFill="1" applyBorder="1" applyAlignment="1">
      <alignment horizontal="right" vertical="center"/>
    </xf>
    <xf numFmtId="0" fontId="13" fillId="2" borderId="39" xfId="2" applyFont="1" applyFill="1" applyBorder="1" applyAlignment="1">
      <alignment horizontal="center" vertical="center" wrapText="1"/>
    </xf>
    <xf numFmtId="184" fontId="3" fillId="6" borderId="2" xfId="2" applyNumberFormat="1" applyFont="1" applyFill="1" applyBorder="1" applyAlignment="1">
      <alignment horizontal="right" vertical="center"/>
    </xf>
    <xf numFmtId="0" fontId="13" fillId="2" borderId="11" xfId="2" applyFont="1" applyFill="1" applyBorder="1" applyAlignment="1">
      <alignment horizontal="center" vertical="center"/>
    </xf>
    <xf numFmtId="184" fontId="3" fillId="6" borderId="58" xfId="2" applyNumberFormat="1" applyFont="1" applyFill="1" applyBorder="1" applyAlignment="1">
      <alignment horizontal="right" vertical="center"/>
    </xf>
    <xf numFmtId="184" fontId="3" fillId="6" borderId="59" xfId="2" applyNumberFormat="1" applyFont="1" applyFill="1" applyBorder="1" applyAlignment="1">
      <alignment horizontal="right" vertical="center"/>
    </xf>
    <xf numFmtId="0" fontId="8" fillId="3" borderId="54" xfId="2" applyFont="1" applyFill="1" applyBorder="1" applyAlignment="1" applyProtection="1">
      <alignment horizontal="left" vertical="center"/>
      <protection hidden="1"/>
    </xf>
    <xf numFmtId="0" fontId="8" fillId="4" borderId="13" xfId="2" applyFont="1" applyFill="1" applyBorder="1" applyAlignment="1" applyProtection="1">
      <alignment horizontal="center" vertical="center" wrapText="1"/>
      <protection hidden="1"/>
    </xf>
    <xf numFmtId="0" fontId="8" fillId="4" borderId="116" xfId="2" applyFont="1" applyFill="1" applyBorder="1" applyAlignment="1" applyProtection="1">
      <alignment horizontal="center" vertical="center" wrapText="1"/>
      <protection hidden="1"/>
    </xf>
    <xf numFmtId="0" fontId="8" fillId="3" borderId="15" xfId="2" applyFont="1" applyFill="1" applyBorder="1" applyAlignment="1" applyProtection="1">
      <alignment horizontal="left" vertical="center"/>
      <protection hidden="1"/>
    </xf>
    <xf numFmtId="0" fontId="11" fillId="0" borderId="41" xfId="2" applyFont="1" applyBorder="1" applyAlignment="1" applyProtection="1">
      <alignment vertical="center"/>
      <protection hidden="1"/>
    </xf>
    <xf numFmtId="0" fontId="3" fillId="2" borderId="6" xfId="2" applyFont="1" applyFill="1" applyBorder="1" applyAlignment="1">
      <alignment horizontal="center" vertical="center"/>
    </xf>
    <xf numFmtId="0" fontId="3" fillId="2" borderId="59" xfId="2" applyFont="1" applyFill="1" applyBorder="1" applyAlignment="1">
      <alignment horizontal="center" vertical="center"/>
    </xf>
    <xf numFmtId="0" fontId="8" fillId="2" borderId="18" xfId="3" applyNumberFormat="1" applyFont="1" applyFill="1" applyBorder="1" applyAlignment="1" applyProtection="1">
      <alignment horizontal="center" vertical="center"/>
    </xf>
    <xf numFmtId="0" fontId="8" fillId="2" borderId="29" xfId="3" applyNumberFormat="1" applyFont="1" applyFill="1" applyBorder="1" applyAlignment="1" applyProtection="1">
      <alignment horizontal="center" vertical="center"/>
    </xf>
    <xf numFmtId="0" fontId="8" fillId="2" borderId="126" xfId="3" applyNumberFormat="1" applyFont="1" applyFill="1" applyBorder="1" applyAlignment="1" applyProtection="1">
      <alignment horizontal="center" vertical="center"/>
    </xf>
    <xf numFmtId="0" fontId="8" fillId="2" borderId="127" xfId="3" applyNumberFormat="1" applyFont="1" applyFill="1" applyBorder="1" applyAlignment="1" applyProtection="1">
      <alignment horizontal="center" vertical="center"/>
    </xf>
    <xf numFmtId="0" fontId="8" fillId="2" borderId="43" xfId="3" applyNumberFormat="1" applyFont="1" applyFill="1" applyBorder="1" applyAlignment="1" applyProtection="1">
      <alignment horizontal="center" vertical="center" textRotation="255"/>
    </xf>
    <xf numFmtId="0" fontId="3" fillId="2" borderId="44" xfId="2" applyFont="1" applyFill="1" applyBorder="1" applyAlignment="1">
      <alignment horizontal="center" vertical="center"/>
    </xf>
    <xf numFmtId="184" fontId="3" fillId="6" borderId="20" xfId="2" applyNumberFormat="1" applyFont="1" applyFill="1" applyBorder="1" applyAlignment="1">
      <alignment horizontal="right" vertical="center"/>
    </xf>
    <xf numFmtId="0" fontId="3" fillId="0" borderId="45" xfId="2" applyFont="1" applyBorder="1" applyAlignment="1">
      <alignment horizontal="left" vertical="center"/>
    </xf>
    <xf numFmtId="184" fontId="3" fillId="6" borderId="48" xfId="2" applyNumberFormat="1" applyFont="1" applyFill="1" applyBorder="1" applyAlignment="1">
      <alignment horizontal="right" vertical="center"/>
    </xf>
    <xf numFmtId="184" fontId="3" fillId="6" borderId="43" xfId="2" applyNumberFormat="1" applyFont="1" applyFill="1" applyBorder="1" applyAlignment="1">
      <alignment horizontal="right" vertical="center"/>
    </xf>
    <xf numFmtId="0" fontId="3" fillId="0" borderId="36" xfId="2" applyFont="1" applyBorder="1" applyAlignment="1">
      <alignment horizontal="left" vertical="center"/>
    </xf>
    <xf numFmtId="0" fontId="2" fillId="0" borderId="5" xfId="2" applyFont="1" applyBorder="1" applyAlignment="1" applyProtection="1">
      <alignment horizontal="center" vertical="center"/>
      <protection hidden="1"/>
    </xf>
    <xf numFmtId="0" fontId="1" fillId="2" borderId="2" xfId="2" applyFont="1" applyFill="1" applyBorder="1" applyAlignment="1">
      <alignment horizontal="center" vertical="center"/>
    </xf>
    <xf numFmtId="0" fontId="1" fillId="2" borderId="3" xfId="2" applyFont="1" applyFill="1" applyBorder="1" applyAlignment="1">
      <alignment horizontal="center" vertical="center"/>
    </xf>
    <xf numFmtId="176" fontId="18" fillId="0" borderId="3" xfId="2" applyNumberFormat="1" applyFont="1" applyBorder="1" applyAlignment="1" applyProtection="1">
      <alignment horizontal="right" vertical="center"/>
      <protection locked="0"/>
    </xf>
    <xf numFmtId="176" fontId="18" fillId="0" borderId="12" xfId="2" applyNumberFormat="1" applyFont="1" applyBorder="1" applyAlignment="1" applyProtection="1">
      <alignment horizontal="right" vertical="center"/>
      <protection locked="0"/>
    </xf>
    <xf numFmtId="0" fontId="1" fillId="2" borderId="4" xfId="2" applyFont="1" applyFill="1" applyBorder="1" applyAlignment="1">
      <alignment horizontal="left" vertical="center"/>
    </xf>
    <xf numFmtId="0" fontId="1" fillId="2" borderId="85" xfId="2" applyFont="1" applyFill="1" applyBorder="1" applyAlignment="1">
      <alignment horizontal="left" vertical="center"/>
    </xf>
    <xf numFmtId="177" fontId="1" fillId="0" borderId="0" xfId="2" applyNumberFormat="1" applyFont="1" applyBorder="1" applyAlignment="1" applyProtection="1">
      <alignment horizontal="center" vertical="center"/>
      <protection locked="0"/>
    </xf>
    <xf numFmtId="177" fontId="1" fillId="0" borderId="6" xfId="2" applyNumberFormat="1" applyFont="1" applyBorder="1" applyAlignment="1" applyProtection="1">
      <alignment horizontal="center" vertical="center"/>
      <protection locked="0"/>
    </xf>
    <xf numFmtId="0" fontId="1" fillId="2" borderId="7" xfId="2" applyFont="1" applyFill="1" applyBorder="1" applyAlignment="1">
      <alignment horizontal="center" vertical="center"/>
    </xf>
    <xf numFmtId="0" fontId="1" fillId="0" borderId="2" xfId="2" applyFont="1" applyBorder="1" applyAlignment="1" applyProtection="1">
      <alignment horizontal="center" vertical="center"/>
      <protection locked="0"/>
    </xf>
    <xf numFmtId="0" fontId="1" fillId="0" borderId="83" xfId="2" applyFont="1" applyBorder="1" applyAlignment="1" applyProtection="1">
      <alignment horizontal="center" vertical="center"/>
      <protection locked="0"/>
    </xf>
    <xf numFmtId="0" fontId="1" fillId="2" borderId="85" xfId="2" applyFont="1" applyFill="1" applyBorder="1" applyAlignment="1">
      <alignment horizontal="center" vertical="center"/>
    </xf>
    <xf numFmtId="0" fontId="1" fillId="2" borderId="12" xfId="2" applyFont="1" applyFill="1" applyBorder="1" applyAlignment="1" applyProtection="1">
      <alignment horizontal="center" vertical="center"/>
      <protection locked="0"/>
    </xf>
    <xf numFmtId="0" fontId="1" fillId="2" borderId="12" xfId="2" applyFont="1" applyFill="1" applyBorder="1" applyAlignment="1">
      <alignment horizontal="center" vertical="center"/>
    </xf>
    <xf numFmtId="0" fontId="9" fillId="0" borderId="17" xfId="2" quotePrefix="1" applyFont="1" applyBorder="1" applyAlignment="1" applyProtection="1">
      <alignment horizontal="center" vertical="center"/>
      <protection locked="0"/>
    </xf>
    <xf numFmtId="0" fontId="9" fillId="0" borderId="17" xfId="2" applyFont="1" applyBorder="1" applyAlignment="1" applyProtection="1">
      <alignment horizontal="center" vertical="center"/>
      <protection locked="0"/>
    </xf>
  </cellXfs>
  <cellStyles count="4">
    <cellStyle name="Excel Built-in Currency [0]" xfId="3" xr:uid="{00000000-0005-0000-0000-000007000000}"/>
    <cellStyle name="Excel Built-in Normal" xfId="2" xr:uid="{00000000-0005-0000-0000-000006000000}"/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E7439A9-AB1B-4958-A15A-3E9ADC44AA3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93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ED7C8627-0F7E-4E5C-8D2A-78CD2D4CB11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8807450" cy="969264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D34C9075-82A6-406F-B9D2-AC4DF5899908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7980C2C5-F9FC-4F71-8C51-69A9E2A06E9F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4D04AA89-8630-470D-8E60-8E5BED4F556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93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ADCBEE5D-DC3B-414A-B7BB-A0EFA1FF04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93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83C43461-A38C-41D1-9078-D221C0F139B9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0932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B5783207-3208-468E-9C5F-6A173C78D4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1026" name="_x0000_t202" hidden="1">
          <a:extLst>
            <a:ext uri="{FF2B5EF4-FFF2-40B4-BE49-F238E27FC236}">
              <a16:creationId xmlns:a16="http://schemas.microsoft.com/office/drawing/2014/main" id="{86B55A36-3259-45B5-A99A-558BFD888284}"/>
            </a:ext>
          </a:extLst>
        </xdr:cNvPr>
        <xdr:cNvSpPr txBox="1"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511578F7-80DA-4CCE-95C3-988543154352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0</xdr:colOff>
      <xdr:row>45</xdr:row>
      <xdr:rowOff>129540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21C35E4-4E61-4329-AB24-103667E63EC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4" name="AutoShape 2">
          <a:extLst>
            <a:ext uri="{FF2B5EF4-FFF2-40B4-BE49-F238E27FC236}">
              <a16:creationId xmlns:a16="http://schemas.microsoft.com/office/drawing/2014/main" id="{9D984E3C-F145-4DBF-877C-51F882F8A23A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5" name="AutoShape 2">
          <a:extLst>
            <a:ext uri="{FF2B5EF4-FFF2-40B4-BE49-F238E27FC236}">
              <a16:creationId xmlns:a16="http://schemas.microsoft.com/office/drawing/2014/main" id="{34A39CCE-D8E0-423C-A103-0D413FB0521E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6" name="AutoShape 2">
          <a:extLst>
            <a:ext uri="{FF2B5EF4-FFF2-40B4-BE49-F238E27FC236}">
              <a16:creationId xmlns:a16="http://schemas.microsoft.com/office/drawing/2014/main" id="{3942A982-3E58-4E1C-90C9-A56B7F5D225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3074" name="AutoShape 2">
          <a:extLst>
            <a:ext uri="{FF2B5EF4-FFF2-40B4-BE49-F238E27FC236}">
              <a16:creationId xmlns:a16="http://schemas.microsoft.com/office/drawing/2014/main" id="{CD195EB7-09A2-44F2-8722-E3CEDF78866B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19</xdr:col>
      <xdr:colOff>285750</xdr:colOff>
      <xdr:row>44</xdr:row>
      <xdr:rowOff>171450</xdr:rowOff>
    </xdr:to>
    <xdr:sp macro="" textlink="">
      <xdr:nvSpPr>
        <xdr:cNvPr id="7" name="AutoShape 2">
          <a:extLst>
            <a:ext uri="{FF2B5EF4-FFF2-40B4-BE49-F238E27FC236}">
              <a16:creationId xmlns:a16="http://schemas.microsoft.com/office/drawing/2014/main" id="{F7D38DF4-B186-4E75-A3AC-78C583284283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20</xdr:col>
      <xdr:colOff>107950</xdr:colOff>
      <xdr:row>44</xdr:row>
      <xdr:rowOff>171450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4D26120D-5691-4FDD-B110-4565F4C910CC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9525000" cy="95250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146049</xdr:colOff>
      <xdr:row>86</xdr:row>
      <xdr:rowOff>46567</xdr:rowOff>
    </xdr:from>
    <xdr:to>
      <xdr:col>7</xdr:col>
      <xdr:colOff>323850</xdr:colOff>
      <xdr:row>87</xdr:row>
      <xdr:rowOff>209550</xdr:rowOff>
    </xdr:to>
    <xdr:sp macro="" textlink="">
      <xdr:nvSpPr>
        <xdr:cNvPr id="9" name="四角形: 角を丸くする 8">
          <a:extLst>
            <a:ext uri="{FF2B5EF4-FFF2-40B4-BE49-F238E27FC236}">
              <a16:creationId xmlns:a16="http://schemas.microsoft.com/office/drawing/2014/main" id="{120FCA8B-2756-4AB5-A252-ADA00962F663}"/>
            </a:ext>
          </a:extLst>
        </xdr:cNvPr>
        <xdr:cNvSpPr/>
      </xdr:nvSpPr>
      <xdr:spPr>
        <a:xfrm>
          <a:off x="146049" y="18455217"/>
          <a:ext cx="3784601" cy="391583"/>
        </a:xfrm>
        <a:prstGeom prst="roundRect">
          <a:avLst>
            <a:gd name="adj" fmla="val 6690"/>
          </a:avLst>
        </a:prstGeom>
        <a:solidFill>
          <a:schemeClr val="bg1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36000" tIns="36000" rIns="36000" bIns="36000" rtlCol="0" anchor="ctr"/>
        <a:lstStyle/>
        <a:p>
          <a:pPr algn="l"/>
          <a:r>
            <a:rPr kumimoji="1" lang="ja-JP" altLang="en-US" sz="800">
              <a:solidFill>
                <a:srgbClr val="FF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注：参加人数～飛行時間は計算式が入っていますが、次の場合は項目を分けたうえ、直接入力してください。　①複数大学での合同訓練　②ＷＴとＡＴが混在する訓練。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cpts.ambtbka@gmail.com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D2E3AD-8DF8-49CD-BCBC-C2B8579DFEB1}">
  <dimension ref="A1:IW158"/>
  <sheetViews>
    <sheetView view="pageBreakPreview" zoomScaleNormal="100" workbookViewId="0">
      <pane ySplit="4" topLeftCell="A110" activePane="bottomLeft" state="frozen"/>
      <selection pane="bottomLeft" activeCell="H108" sqref="H108"/>
    </sheetView>
  </sheetViews>
  <sheetFormatPr defaultRowHeight="13.2"/>
  <cols>
    <col min="1" max="1" width="3" style="1" customWidth="1"/>
    <col min="2" max="2" width="14.44140625" style="2" customWidth="1"/>
    <col min="3" max="3" width="10.33203125" style="1" customWidth="1"/>
    <col min="4" max="4" width="8.6640625" style="1" customWidth="1"/>
    <col min="5" max="14" width="6.33203125" style="1" customWidth="1"/>
    <col min="15" max="17" width="6.6640625" style="1" customWidth="1"/>
    <col min="18" max="257" width="9.5546875" style="1" customWidth="1"/>
    <col min="258" max="1025" width="9.5546875" customWidth="1"/>
  </cols>
  <sheetData>
    <row r="1" spans="1:18" s="197" customFormat="1" ht="27" customHeight="1">
      <c r="A1" s="729" t="s">
        <v>0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729"/>
    </row>
    <row r="2" spans="1:18" s="197" customFormat="1" ht="16.5" customHeight="1">
      <c r="A2" s="642" t="s">
        <v>1</v>
      </c>
      <c r="B2" s="642"/>
      <c r="C2" s="642"/>
      <c r="D2" s="730" t="s">
        <v>2</v>
      </c>
      <c r="E2" s="730"/>
      <c r="F2" s="730"/>
      <c r="G2" s="730"/>
      <c r="H2" s="730"/>
      <c r="I2" s="730"/>
      <c r="J2" s="730"/>
      <c r="K2" s="730"/>
      <c r="L2" s="730"/>
      <c r="M2" s="730"/>
      <c r="N2" s="4" t="s">
        <v>3</v>
      </c>
      <c r="O2" s="297" t="s">
        <v>4</v>
      </c>
      <c r="P2" s="5" t="s">
        <v>5</v>
      </c>
      <c r="Q2" s="6" t="s">
        <v>6</v>
      </c>
    </row>
    <row r="3" spans="1:18" s="197" customFormat="1" ht="16.5" customHeight="1">
      <c r="A3" s="731" t="s">
        <v>7</v>
      </c>
      <c r="B3" s="731"/>
      <c r="C3" s="732" t="s">
        <v>8</v>
      </c>
      <c r="D3" s="733">
        <v>44652</v>
      </c>
      <c r="E3" s="733"/>
      <c r="F3" s="733"/>
      <c r="G3" s="733"/>
      <c r="H3" s="7" t="s">
        <v>9</v>
      </c>
      <c r="I3" s="734">
        <v>44654</v>
      </c>
      <c r="J3" s="734"/>
      <c r="K3" s="734"/>
      <c r="L3" s="734"/>
      <c r="M3" s="735" t="s">
        <v>10</v>
      </c>
      <c r="N3" s="735"/>
      <c r="O3" s="736" t="s">
        <v>11</v>
      </c>
      <c r="P3" s="736"/>
      <c r="Q3" s="736"/>
    </row>
    <row r="4" spans="1:18" s="197" customFormat="1" ht="16.5" customHeight="1" thickBot="1">
      <c r="A4" s="731"/>
      <c r="B4" s="731"/>
      <c r="C4" s="732"/>
      <c r="D4" s="737" t="s">
        <v>12</v>
      </c>
      <c r="E4" s="737"/>
      <c r="F4" s="738" t="s">
        <v>13</v>
      </c>
      <c r="G4" s="738"/>
      <c r="H4" s="739" t="s">
        <v>14</v>
      </c>
      <c r="I4" s="739"/>
      <c r="J4" s="8"/>
      <c r="K4" s="730" t="s">
        <v>15</v>
      </c>
      <c r="L4" s="730"/>
      <c r="M4" s="9"/>
      <c r="N4" s="10" t="s">
        <v>16</v>
      </c>
      <c r="O4" s="740" t="s">
        <v>17</v>
      </c>
      <c r="P4" s="740"/>
      <c r="Q4" s="740"/>
    </row>
    <row r="5" spans="1:18" s="197" customFormat="1" ht="16.5" customHeight="1" thickTop="1" thickBot="1">
      <c r="A5" s="716" t="s">
        <v>18</v>
      </c>
      <c r="B5" s="716"/>
      <c r="C5" s="716"/>
      <c r="D5" s="717" t="s">
        <v>19</v>
      </c>
      <c r="E5" s="718" t="s">
        <v>20</v>
      </c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</row>
    <row r="6" spans="1:18" s="197" customFormat="1" ht="16.5" customHeight="1" thickTop="1" thickBot="1">
      <c r="A6" s="719" t="s">
        <v>21</v>
      </c>
      <c r="B6" s="719"/>
      <c r="C6" s="719"/>
      <c r="D6" s="717"/>
      <c r="E6" s="720" t="s">
        <v>22</v>
      </c>
      <c r="F6" s="720"/>
      <c r="G6" s="720"/>
      <c r="H6" s="720"/>
      <c r="I6" s="720"/>
      <c r="J6" s="720"/>
      <c r="K6" s="720"/>
      <c r="L6" s="720"/>
      <c r="M6" s="720"/>
      <c r="N6" s="720"/>
      <c r="O6" s="720"/>
      <c r="P6" s="720"/>
      <c r="Q6" s="720"/>
    </row>
    <row r="7" spans="1:18" s="197" customFormat="1" ht="16.5" customHeight="1" thickTop="1">
      <c r="A7" s="11"/>
      <c r="B7" s="12" t="s">
        <v>23</v>
      </c>
      <c r="C7" s="13" t="s">
        <v>1</v>
      </c>
      <c r="D7" s="298" t="s">
        <v>24</v>
      </c>
      <c r="E7" s="14">
        <v>43922</v>
      </c>
      <c r="F7" s="15">
        <v>43923</v>
      </c>
      <c r="G7" s="15">
        <v>43924</v>
      </c>
      <c r="H7" s="15"/>
      <c r="I7" s="15"/>
      <c r="J7" s="15"/>
      <c r="K7" s="15"/>
      <c r="L7" s="15"/>
      <c r="M7" s="14"/>
      <c r="N7" s="14"/>
      <c r="O7" s="721" t="s">
        <v>25</v>
      </c>
      <c r="P7" s="721"/>
      <c r="Q7" s="721"/>
      <c r="R7" s="16">
        <f>SUM(R8:R54)</f>
        <v>16</v>
      </c>
    </row>
    <row r="8" spans="1:18" s="197" customFormat="1" ht="16.5" customHeight="1">
      <c r="A8" s="299">
        <v>1</v>
      </c>
      <c r="B8" s="17" t="s">
        <v>26</v>
      </c>
      <c r="C8" s="300" t="s">
        <v>7</v>
      </c>
      <c r="D8" s="301">
        <v>4</v>
      </c>
      <c r="E8" s="18" t="s">
        <v>3</v>
      </c>
      <c r="F8" s="19" t="s">
        <v>3</v>
      </c>
      <c r="G8" s="19" t="s">
        <v>4</v>
      </c>
      <c r="H8" s="19"/>
      <c r="I8" s="19"/>
      <c r="J8" s="19"/>
      <c r="K8" s="19"/>
      <c r="L8" s="302"/>
      <c r="M8" s="20"/>
      <c r="N8" s="20"/>
      <c r="O8" s="21">
        <f t="shared" ref="O8:O54" si="0">COUNTIF($E8:$N8,"○")</f>
        <v>2</v>
      </c>
      <c r="P8" s="21">
        <f t="shared" ref="P8:P54" si="1">COUNTIF($E8:$N8,"-")</f>
        <v>1</v>
      </c>
      <c r="Q8" s="22">
        <f t="shared" ref="Q8:Q54" si="2">COUNTIF($E8:$N8,"日")</f>
        <v>0</v>
      </c>
      <c r="R8" s="23">
        <f t="shared" ref="R8:R54" si="3">IF(SUM(O8:Q8)&gt;0,1,0)</f>
        <v>1</v>
      </c>
    </row>
    <row r="9" spans="1:18" s="197" customFormat="1" ht="16.5" customHeight="1">
      <c r="A9" s="299">
        <v>2</v>
      </c>
      <c r="B9" s="303" t="s">
        <v>27</v>
      </c>
      <c r="C9" s="304" t="s">
        <v>7</v>
      </c>
      <c r="D9" s="305">
        <v>4</v>
      </c>
      <c r="E9" s="24" t="s">
        <v>3</v>
      </c>
      <c r="F9" s="25" t="s">
        <v>3</v>
      </c>
      <c r="G9" s="26" t="s">
        <v>4</v>
      </c>
      <c r="H9" s="26"/>
      <c r="I9" s="26"/>
      <c r="J9" s="26"/>
      <c r="K9" s="26"/>
      <c r="L9" s="306"/>
      <c r="M9" s="27"/>
      <c r="N9" s="27"/>
      <c r="O9" s="21">
        <f t="shared" si="0"/>
        <v>2</v>
      </c>
      <c r="P9" s="21">
        <f t="shared" si="1"/>
        <v>1</v>
      </c>
      <c r="Q9" s="22">
        <f t="shared" si="2"/>
        <v>0</v>
      </c>
      <c r="R9" s="23">
        <f t="shared" si="3"/>
        <v>1</v>
      </c>
    </row>
    <row r="10" spans="1:18" s="197" customFormat="1" ht="16.5" customHeight="1">
      <c r="A10" s="299">
        <v>3</v>
      </c>
      <c r="B10" s="303" t="s">
        <v>28</v>
      </c>
      <c r="C10" s="304" t="s">
        <v>7</v>
      </c>
      <c r="D10" s="305">
        <v>4</v>
      </c>
      <c r="E10" s="24" t="s">
        <v>3</v>
      </c>
      <c r="F10" s="25" t="s">
        <v>3</v>
      </c>
      <c r="G10" s="26" t="s">
        <v>4</v>
      </c>
      <c r="H10" s="26"/>
      <c r="I10" s="26"/>
      <c r="J10" s="26"/>
      <c r="K10" s="26"/>
      <c r="L10" s="306"/>
      <c r="M10" s="27"/>
      <c r="N10" s="27"/>
      <c r="O10" s="21">
        <f t="shared" si="0"/>
        <v>2</v>
      </c>
      <c r="P10" s="21">
        <f t="shared" si="1"/>
        <v>1</v>
      </c>
      <c r="Q10" s="22">
        <f t="shared" si="2"/>
        <v>0</v>
      </c>
      <c r="R10" s="23">
        <f t="shared" si="3"/>
        <v>1</v>
      </c>
    </row>
    <row r="11" spans="1:18" s="197" customFormat="1" ht="16.5" customHeight="1">
      <c r="A11" s="299">
        <v>4</v>
      </c>
      <c r="B11" s="303" t="s">
        <v>29</v>
      </c>
      <c r="C11" s="304" t="s">
        <v>7</v>
      </c>
      <c r="D11" s="305">
        <v>3</v>
      </c>
      <c r="E11" s="24" t="s">
        <v>3</v>
      </c>
      <c r="F11" s="25" t="s">
        <v>3</v>
      </c>
      <c r="G11" s="26" t="s">
        <v>4</v>
      </c>
      <c r="H11" s="26"/>
      <c r="I11" s="26"/>
      <c r="J11" s="26"/>
      <c r="K11" s="26"/>
      <c r="L11" s="306"/>
      <c r="M11" s="27"/>
      <c r="N11" s="27"/>
      <c r="O11" s="21">
        <f t="shared" si="0"/>
        <v>2</v>
      </c>
      <c r="P11" s="21">
        <f t="shared" si="1"/>
        <v>1</v>
      </c>
      <c r="Q11" s="22">
        <f t="shared" si="2"/>
        <v>0</v>
      </c>
      <c r="R11" s="23">
        <f t="shared" si="3"/>
        <v>1</v>
      </c>
    </row>
    <row r="12" spans="1:18" s="197" customFormat="1" ht="16.5" customHeight="1">
      <c r="A12" s="299">
        <v>5</v>
      </c>
      <c r="B12" s="303" t="s">
        <v>30</v>
      </c>
      <c r="C12" s="304" t="s">
        <v>7</v>
      </c>
      <c r="D12" s="305">
        <v>3</v>
      </c>
      <c r="E12" s="24" t="s">
        <v>3</v>
      </c>
      <c r="F12" s="25" t="s">
        <v>3</v>
      </c>
      <c r="G12" s="26" t="s">
        <v>4</v>
      </c>
      <c r="H12" s="26"/>
      <c r="I12" s="26"/>
      <c r="J12" s="26"/>
      <c r="K12" s="26"/>
      <c r="L12" s="306"/>
      <c r="M12" s="27"/>
      <c r="N12" s="27"/>
      <c r="O12" s="21">
        <f t="shared" si="0"/>
        <v>2</v>
      </c>
      <c r="P12" s="21">
        <f t="shared" si="1"/>
        <v>1</v>
      </c>
      <c r="Q12" s="22">
        <f t="shared" si="2"/>
        <v>0</v>
      </c>
      <c r="R12" s="23">
        <f t="shared" si="3"/>
        <v>1</v>
      </c>
    </row>
    <row r="13" spans="1:18" s="197" customFormat="1" ht="16.5" customHeight="1">
      <c r="A13" s="299">
        <v>6</v>
      </c>
      <c r="B13" s="303" t="s">
        <v>31</v>
      </c>
      <c r="C13" s="304" t="s">
        <v>7</v>
      </c>
      <c r="D13" s="305">
        <v>3</v>
      </c>
      <c r="E13" s="24" t="s">
        <v>3</v>
      </c>
      <c r="F13" s="25" t="s">
        <v>3</v>
      </c>
      <c r="G13" s="26" t="s">
        <v>4</v>
      </c>
      <c r="H13" s="26"/>
      <c r="I13" s="26"/>
      <c r="J13" s="26"/>
      <c r="K13" s="26"/>
      <c r="L13" s="306"/>
      <c r="M13" s="27"/>
      <c r="N13" s="27"/>
      <c r="O13" s="21">
        <f t="shared" si="0"/>
        <v>2</v>
      </c>
      <c r="P13" s="21">
        <f t="shared" si="1"/>
        <v>1</v>
      </c>
      <c r="Q13" s="22">
        <f t="shared" si="2"/>
        <v>0</v>
      </c>
      <c r="R13" s="23">
        <f t="shared" si="3"/>
        <v>1</v>
      </c>
    </row>
    <row r="14" spans="1:18" s="197" customFormat="1" ht="16.5" customHeight="1">
      <c r="A14" s="299">
        <v>7</v>
      </c>
      <c r="B14" s="303" t="s">
        <v>32</v>
      </c>
      <c r="C14" s="304" t="s">
        <v>7</v>
      </c>
      <c r="D14" s="305">
        <v>2</v>
      </c>
      <c r="E14" s="24" t="s">
        <v>3</v>
      </c>
      <c r="F14" s="25" t="s">
        <v>3</v>
      </c>
      <c r="G14" s="26" t="s">
        <v>4</v>
      </c>
      <c r="H14" s="26"/>
      <c r="I14" s="26"/>
      <c r="J14" s="26"/>
      <c r="K14" s="26"/>
      <c r="L14" s="306"/>
      <c r="M14" s="27"/>
      <c r="N14" s="27"/>
      <c r="O14" s="21">
        <f t="shared" si="0"/>
        <v>2</v>
      </c>
      <c r="P14" s="21">
        <f t="shared" si="1"/>
        <v>1</v>
      </c>
      <c r="Q14" s="22">
        <f t="shared" si="2"/>
        <v>0</v>
      </c>
      <c r="R14" s="23">
        <f t="shared" si="3"/>
        <v>1</v>
      </c>
    </row>
    <row r="15" spans="1:18" s="197" customFormat="1" ht="16.5" customHeight="1">
      <c r="A15" s="299">
        <v>8</v>
      </c>
      <c r="B15" s="303" t="s">
        <v>33</v>
      </c>
      <c r="C15" s="304" t="s">
        <v>7</v>
      </c>
      <c r="D15" s="305">
        <v>2</v>
      </c>
      <c r="E15" s="24" t="s">
        <v>3</v>
      </c>
      <c r="F15" s="25" t="s">
        <v>3</v>
      </c>
      <c r="G15" s="26" t="s">
        <v>4</v>
      </c>
      <c r="H15" s="26"/>
      <c r="I15" s="26"/>
      <c r="J15" s="26"/>
      <c r="K15" s="26"/>
      <c r="L15" s="306"/>
      <c r="M15" s="27"/>
      <c r="N15" s="27"/>
      <c r="O15" s="21">
        <f t="shared" si="0"/>
        <v>2</v>
      </c>
      <c r="P15" s="21">
        <f t="shared" si="1"/>
        <v>1</v>
      </c>
      <c r="Q15" s="22">
        <f t="shared" si="2"/>
        <v>0</v>
      </c>
      <c r="R15" s="23">
        <f t="shared" si="3"/>
        <v>1</v>
      </c>
    </row>
    <row r="16" spans="1:18" s="197" customFormat="1" ht="16.5" customHeight="1">
      <c r="A16" s="299">
        <v>9</v>
      </c>
      <c r="B16" s="303" t="s">
        <v>34</v>
      </c>
      <c r="C16" s="304" t="s">
        <v>7</v>
      </c>
      <c r="D16" s="305">
        <v>2</v>
      </c>
      <c r="E16" s="24" t="s">
        <v>3</v>
      </c>
      <c r="F16" s="26" t="s">
        <v>4</v>
      </c>
      <c r="G16" s="28" t="s">
        <v>6</v>
      </c>
      <c r="H16" s="26"/>
      <c r="I16" s="26"/>
      <c r="J16" s="26"/>
      <c r="K16" s="26"/>
      <c r="L16" s="306"/>
      <c r="M16" s="27"/>
      <c r="N16" s="27"/>
      <c r="O16" s="21">
        <f t="shared" si="0"/>
        <v>1</v>
      </c>
      <c r="P16" s="21">
        <f t="shared" si="1"/>
        <v>1</v>
      </c>
      <c r="Q16" s="22">
        <f t="shared" si="2"/>
        <v>0</v>
      </c>
      <c r="R16" s="23">
        <f t="shared" si="3"/>
        <v>1</v>
      </c>
    </row>
    <row r="17" spans="1:18" s="197" customFormat="1" ht="16.5" customHeight="1">
      <c r="A17" s="299">
        <v>10</v>
      </c>
      <c r="B17" s="303" t="s">
        <v>35</v>
      </c>
      <c r="C17" s="304" t="s">
        <v>7</v>
      </c>
      <c r="D17" s="305">
        <v>2</v>
      </c>
      <c r="E17" s="24" t="s">
        <v>3</v>
      </c>
      <c r="F17" s="26" t="s">
        <v>4</v>
      </c>
      <c r="G17" s="28" t="s">
        <v>6</v>
      </c>
      <c r="H17" s="26"/>
      <c r="I17" s="26"/>
      <c r="J17" s="26"/>
      <c r="K17" s="26"/>
      <c r="L17" s="306"/>
      <c r="M17" s="27"/>
      <c r="N17" s="27"/>
      <c r="O17" s="21">
        <f t="shared" si="0"/>
        <v>1</v>
      </c>
      <c r="P17" s="21">
        <f t="shared" si="1"/>
        <v>1</v>
      </c>
      <c r="Q17" s="22">
        <f t="shared" si="2"/>
        <v>0</v>
      </c>
      <c r="R17" s="23">
        <f t="shared" si="3"/>
        <v>1</v>
      </c>
    </row>
    <row r="18" spans="1:18" s="197" customFormat="1" ht="16.5" customHeight="1">
      <c r="A18" s="299">
        <v>11</v>
      </c>
      <c r="B18" s="303" t="s">
        <v>36</v>
      </c>
      <c r="C18" s="304" t="s">
        <v>7</v>
      </c>
      <c r="D18" s="305">
        <v>1</v>
      </c>
      <c r="E18" s="29" t="s">
        <v>3</v>
      </c>
      <c r="F18" s="26"/>
      <c r="G18" s="26"/>
      <c r="H18" s="26"/>
      <c r="I18" s="26"/>
      <c r="J18" s="26"/>
      <c r="K18" s="306"/>
      <c r="L18" s="28"/>
      <c r="M18" s="27"/>
      <c r="N18" s="27"/>
      <c r="O18" s="21">
        <f t="shared" si="0"/>
        <v>1</v>
      </c>
      <c r="P18" s="21">
        <f t="shared" si="1"/>
        <v>0</v>
      </c>
      <c r="Q18" s="22">
        <f t="shared" si="2"/>
        <v>0</v>
      </c>
      <c r="R18" s="23">
        <f t="shared" si="3"/>
        <v>1</v>
      </c>
    </row>
    <row r="19" spans="1:18" s="197" customFormat="1" ht="16.5" customHeight="1">
      <c r="A19" s="299">
        <v>12</v>
      </c>
      <c r="B19" s="307" t="s">
        <v>37</v>
      </c>
      <c r="C19" s="304" t="s">
        <v>7</v>
      </c>
      <c r="D19" s="305">
        <v>1</v>
      </c>
      <c r="E19" s="24" t="s">
        <v>3</v>
      </c>
      <c r="F19" s="25" t="s">
        <v>3</v>
      </c>
      <c r="G19" s="26" t="s">
        <v>4</v>
      </c>
      <c r="H19" s="26"/>
      <c r="I19" s="26"/>
      <c r="J19" s="26"/>
      <c r="K19" s="26"/>
      <c r="L19" s="306"/>
      <c r="M19" s="27"/>
      <c r="N19" s="27"/>
      <c r="O19" s="21">
        <f t="shared" si="0"/>
        <v>2</v>
      </c>
      <c r="P19" s="21">
        <f t="shared" si="1"/>
        <v>1</v>
      </c>
      <c r="Q19" s="22">
        <f t="shared" si="2"/>
        <v>0</v>
      </c>
      <c r="R19" s="23">
        <f t="shared" si="3"/>
        <v>1</v>
      </c>
    </row>
    <row r="20" spans="1:18" s="197" customFormat="1" ht="16.5" customHeight="1">
      <c r="A20" s="299">
        <v>13</v>
      </c>
      <c r="B20" s="307" t="s">
        <v>38</v>
      </c>
      <c r="C20" s="304" t="s">
        <v>7</v>
      </c>
      <c r="D20" s="305">
        <v>1</v>
      </c>
      <c r="E20" s="24" t="s">
        <v>3</v>
      </c>
      <c r="F20" s="25" t="s">
        <v>3</v>
      </c>
      <c r="G20" s="26" t="s">
        <v>4</v>
      </c>
      <c r="H20" s="26"/>
      <c r="I20" s="26"/>
      <c r="J20" s="26"/>
      <c r="K20" s="26"/>
      <c r="L20" s="306"/>
      <c r="M20" s="27"/>
      <c r="N20" s="27"/>
      <c r="O20" s="21">
        <f t="shared" si="0"/>
        <v>2</v>
      </c>
      <c r="P20" s="21">
        <f t="shared" si="1"/>
        <v>1</v>
      </c>
      <c r="Q20" s="22">
        <f t="shared" si="2"/>
        <v>0</v>
      </c>
      <c r="R20" s="23">
        <f t="shared" si="3"/>
        <v>1</v>
      </c>
    </row>
    <row r="21" spans="1:18" s="197" customFormat="1" ht="16.5" customHeight="1">
      <c r="A21" s="299">
        <v>14</v>
      </c>
      <c r="B21" s="307" t="s">
        <v>39</v>
      </c>
      <c r="C21" s="300" t="s">
        <v>40</v>
      </c>
      <c r="D21" s="305">
        <v>1</v>
      </c>
      <c r="E21" s="30" t="s">
        <v>6</v>
      </c>
      <c r="F21" s="31" t="s">
        <v>5</v>
      </c>
      <c r="G21" s="28" t="s">
        <v>6</v>
      </c>
      <c r="H21" s="32"/>
      <c r="I21" s="33"/>
      <c r="J21" s="33"/>
      <c r="K21" s="28"/>
      <c r="L21" s="31"/>
      <c r="M21" s="27"/>
      <c r="N21" s="27"/>
      <c r="O21" s="21">
        <f t="shared" si="0"/>
        <v>0</v>
      </c>
      <c r="P21" s="21">
        <f t="shared" si="1"/>
        <v>0</v>
      </c>
      <c r="Q21" s="22">
        <f t="shared" si="2"/>
        <v>1</v>
      </c>
      <c r="R21" s="23">
        <f t="shared" si="3"/>
        <v>1</v>
      </c>
    </row>
    <row r="22" spans="1:18" s="197" customFormat="1" ht="16.5" customHeight="1">
      <c r="A22" s="299">
        <v>15</v>
      </c>
      <c r="B22" s="307" t="s">
        <v>41</v>
      </c>
      <c r="C22" s="304" t="s">
        <v>7</v>
      </c>
      <c r="D22" s="305" t="s">
        <v>42</v>
      </c>
      <c r="E22" s="25" t="s">
        <v>3</v>
      </c>
      <c r="F22" s="25" t="s">
        <v>3</v>
      </c>
      <c r="G22" s="26" t="s">
        <v>4</v>
      </c>
      <c r="H22" s="26"/>
      <c r="I22" s="26"/>
      <c r="J22" s="26"/>
      <c r="K22" s="26"/>
      <c r="L22" s="306"/>
      <c r="M22" s="27"/>
      <c r="N22" s="27"/>
      <c r="O22" s="21">
        <f t="shared" si="0"/>
        <v>2</v>
      </c>
      <c r="P22" s="21">
        <f t="shared" si="1"/>
        <v>1</v>
      </c>
      <c r="Q22" s="22">
        <f t="shared" si="2"/>
        <v>0</v>
      </c>
      <c r="R22" s="23">
        <f t="shared" si="3"/>
        <v>1</v>
      </c>
    </row>
    <row r="23" spans="1:18" s="197" customFormat="1" ht="16.5" customHeight="1">
      <c r="A23" s="299">
        <v>16</v>
      </c>
      <c r="B23" s="307" t="s">
        <v>43</v>
      </c>
      <c r="C23" s="300" t="s">
        <v>40</v>
      </c>
      <c r="D23" s="305" t="s">
        <v>42</v>
      </c>
      <c r="E23" s="25" t="s">
        <v>3</v>
      </c>
      <c r="F23" s="25" t="s">
        <v>3</v>
      </c>
      <c r="G23" s="26" t="s">
        <v>4</v>
      </c>
      <c r="H23" s="26"/>
      <c r="I23" s="26"/>
      <c r="J23" s="26"/>
      <c r="K23" s="26"/>
      <c r="L23" s="306"/>
      <c r="M23" s="27"/>
      <c r="N23" s="27"/>
      <c r="O23" s="21">
        <f t="shared" si="0"/>
        <v>2</v>
      </c>
      <c r="P23" s="21">
        <f t="shared" si="1"/>
        <v>1</v>
      </c>
      <c r="Q23" s="22">
        <f t="shared" si="2"/>
        <v>0</v>
      </c>
      <c r="R23" s="23">
        <f t="shared" si="3"/>
        <v>1</v>
      </c>
    </row>
    <row r="24" spans="1:18" s="197" customFormat="1" ht="16.5" customHeight="1">
      <c r="A24" s="299">
        <v>17</v>
      </c>
      <c r="B24" s="307"/>
      <c r="C24" s="300"/>
      <c r="D24" s="305"/>
      <c r="E24" s="24"/>
      <c r="F24" s="25"/>
      <c r="G24" s="26"/>
      <c r="H24" s="26"/>
      <c r="I24" s="26"/>
      <c r="J24" s="26"/>
      <c r="K24" s="26"/>
      <c r="L24" s="306"/>
      <c r="M24" s="27"/>
      <c r="N24" s="27"/>
      <c r="O24" s="21">
        <f t="shared" si="0"/>
        <v>0</v>
      </c>
      <c r="P24" s="21">
        <f t="shared" si="1"/>
        <v>0</v>
      </c>
      <c r="Q24" s="22">
        <f t="shared" si="2"/>
        <v>0</v>
      </c>
      <c r="R24" s="23">
        <f t="shared" si="3"/>
        <v>0</v>
      </c>
    </row>
    <row r="25" spans="1:18" s="197" customFormat="1" ht="16.5" customHeight="1">
      <c r="A25" s="299">
        <v>18</v>
      </c>
      <c r="B25" s="307"/>
      <c r="C25" s="300"/>
      <c r="D25" s="305"/>
      <c r="E25" s="24"/>
      <c r="F25" s="25"/>
      <c r="G25" s="26"/>
      <c r="H25" s="26"/>
      <c r="I25" s="26"/>
      <c r="J25" s="26"/>
      <c r="K25" s="26"/>
      <c r="L25" s="306"/>
      <c r="M25" s="27"/>
      <c r="N25" s="27"/>
      <c r="O25" s="21">
        <f t="shared" si="0"/>
        <v>0</v>
      </c>
      <c r="P25" s="21">
        <f t="shared" si="1"/>
        <v>0</v>
      </c>
      <c r="Q25" s="22">
        <f t="shared" si="2"/>
        <v>0</v>
      </c>
      <c r="R25" s="23">
        <f t="shared" si="3"/>
        <v>0</v>
      </c>
    </row>
    <row r="26" spans="1:18" s="197" customFormat="1" ht="16.5" customHeight="1">
      <c r="A26" s="299">
        <v>19</v>
      </c>
      <c r="B26" s="307"/>
      <c r="C26" s="300"/>
      <c r="D26" s="305"/>
      <c r="E26" s="30"/>
      <c r="F26" s="26"/>
      <c r="G26" s="306"/>
      <c r="H26" s="33"/>
      <c r="I26" s="33"/>
      <c r="J26" s="33"/>
      <c r="K26" s="33"/>
      <c r="L26" s="33"/>
      <c r="M26" s="27"/>
      <c r="N26" s="27"/>
      <c r="O26" s="21">
        <f t="shared" si="0"/>
        <v>0</v>
      </c>
      <c r="P26" s="21">
        <f t="shared" si="1"/>
        <v>0</v>
      </c>
      <c r="Q26" s="22">
        <f t="shared" si="2"/>
        <v>0</v>
      </c>
      <c r="R26" s="23">
        <f t="shared" si="3"/>
        <v>0</v>
      </c>
    </row>
    <row r="27" spans="1:18" s="197" customFormat="1" ht="16.5" customHeight="1">
      <c r="A27" s="299">
        <v>20</v>
      </c>
      <c r="B27" s="307"/>
      <c r="C27" s="300"/>
      <c r="D27" s="305"/>
      <c r="E27" s="30"/>
      <c r="F27" s="31"/>
      <c r="G27" s="33"/>
      <c r="H27" s="33"/>
      <c r="I27" s="33"/>
      <c r="J27" s="33"/>
      <c r="K27" s="33"/>
      <c r="L27" s="33"/>
      <c r="M27" s="27"/>
      <c r="N27" s="27"/>
      <c r="O27" s="21">
        <f t="shared" si="0"/>
        <v>0</v>
      </c>
      <c r="P27" s="21">
        <f t="shared" si="1"/>
        <v>0</v>
      </c>
      <c r="Q27" s="22">
        <f t="shared" si="2"/>
        <v>0</v>
      </c>
      <c r="R27" s="23">
        <f t="shared" si="3"/>
        <v>0</v>
      </c>
    </row>
    <row r="28" spans="1:18" s="197" customFormat="1" ht="16.5" customHeight="1">
      <c r="A28" s="299">
        <v>21</v>
      </c>
      <c r="B28" s="307"/>
      <c r="C28" s="300"/>
      <c r="D28" s="305"/>
      <c r="E28" s="30"/>
      <c r="F28" s="33"/>
      <c r="G28" s="33"/>
      <c r="H28" s="33"/>
      <c r="I28" s="33"/>
      <c r="J28" s="33"/>
      <c r="K28" s="31"/>
      <c r="L28" s="33"/>
      <c r="M28" s="27"/>
      <c r="N28" s="27"/>
      <c r="O28" s="21">
        <f t="shared" si="0"/>
        <v>0</v>
      </c>
      <c r="P28" s="21">
        <f t="shared" si="1"/>
        <v>0</v>
      </c>
      <c r="Q28" s="22">
        <f t="shared" si="2"/>
        <v>0</v>
      </c>
      <c r="R28" s="23">
        <f t="shared" si="3"/>
        <v>0</v>
      </c>
    </row>
    <row r="29" spans="1:18" s="197" customFormat="1" ht="16.5" customHeight="1">
      <c r="A29" s="299">
        <v>22</v>
      </c>
      <c r="B29" s="307"/>
      <c r="C29" s="300"/>
      <c r="D29" s="305"/>
      <c r="E29" s="30"/>
      <c r="F29" s="33"/>
      <c r="G29" s="33"/>
      <c r="H29" s="33"/>
      <c r="I29" s="31"/>
      <c r="J29" s="31"/>
      <c r="K29" s="33"/>
      <c r="L29" s="31"/>
      <c r="M29" s="27"/>
      <c r="N29" s="27"/>
      <c r="O29" s="21">
        <f t="shared" si="0"/>
        <v>0</v>
      </c>
      <c r="P29" s="21">
        <f t="shared" si="1"/>
        <v>0</v>
      </c>
      <c r="Q29" s="22">
        <f t="shared" si="2"/>
        <v>0</v>
      </c>
      <c r="R29" s="23">
        <f t="shared" si="3"/>
        <v>0</v>
      </c>
    </row>
    <row r="30" spans="1:18" s="197" customFormat="1" ht="16.5" customHeight="1">
      <c r="A30" s="299">
        <v>23</v>
      </c>
      <c r="B30" s="34"/>
      <c r="C30" s="300"/>
      <c r="D30" s="305"/>
      <c r="E30" s="30"/>
      <c r="F30" s="31"/>
      <c r="G30" s="33"/>
      <c r="H30" s="33"/>
      <c r="I30" s="33"/>
      <c r="J30" s="33"/>
      <c r="K30" s="33"/>
      <c r="L30" s="33"/>
      <c r="M30" s="27"/>
      <c r="N30" s="27"/>
      <c r="O30" s="21">
        <f t="shared" si="0"/>
        <v>0</v>
      </c>
      <c r="P30" s="21">
        <f t="shared" si="1"/>
        <v>0</v>
      </c>
      <c r="Q30" s="22">
        <f t="shared" si="2"/>
        <v>0</v>
      </c>
      <c r="R30" s="23">
        <f t="shared" si="3"/>
        <v>0</v>
      </c>
    </row>
    <row r="31" spans="1:18" s="197" customFormat="1" ht="16.5" customHeight="1">
      <c r="A31" s="299">
        <v>24</v>
      </c>
      <c r="B31" s="34"/>
      <c r="C31" s="300"/>
      <c r="D31" s="305"/>
      <c r="E31" s="30"/>
      <c r="F31" s="33"/>
      <c r="G31" s="26"/>
      <c r="H31" s="26"/>
      <c r="I31" s="26"/>
      <c r="J31" s="26"/>
      <c r="K31" s="306"/>
      <c r="L31" s="33"/>
      <c r="M31" s="27"/>
      <c r="N31" s="27"/>
      <c r="O31" s="21">
        <f t="shared" si="0"/>
        <v>0</v>
      </c>
      <c r="P31" s="21">
        <f t="shared" si="1"/>
        <v>0</v>
      </c>
      <c r="Q31" s="22">
        <f t="shared" si="2"/>
        <v>0</v>
      </c>
      <c r="R31" s="23">
        <f t="shared" si="3"/>
        <v>0</v>
      </c>
    </row>
    <row r="32" spans="1:18" s="197" customFormat="1" ht="16.5" customHeight="1">
      <c r="A32" s="299">
        <v>25</v>
      </c>
      <c r="B32" s="34"/>
      <c r="C32" s="300"/>
      <c r="D32" s="305"/>
      <c r="E32" s="30"/>
      <c r="F32" s="33"/>
      <c r="G32" s="26"/>
      <c r="H32" s="26"/>
      <c r="I32" s="26"/>
      <c r="J32" s="26"/>
      <c r="K32" s="306"/>
      <c r="L32" s="33"/>
      <c r="M32" s="27"/>
      <c r="N32" s="27"/>
      <c r="O32" s="21">
        <f t="shared" si="0"/>
        <v>0</v>
      </c>
      <c r="P32" s="21">
        <f t="shared" si="1"/>
        <v>0</v>
      </c>
      <c r="Q32" s="22">
        <f t="shared" si="2"/>
        <v>0</v>
      </c>
      <c r="R32" s="23">
        <f t="shared" si="3"/>
        <v>0</v>
      </c>
    </row>
    <row r="33" spans="1:18" s="197" customFormat="1" ht="16.5" customHeight="1">
      <c r="A33" s="299">
        <v>26</v>
      </c>
      <c r="B33" s="34"/>
      <c r="C33" s="300"/>
      <c r="D33" s="305"/>
      <c r="E33" s="30"/>
      <c r="F33" s="33"/>
      <c r="G33" s="26"/>
      <c r="H33" s="26"/>
      <c r="I33" s="26"/>
      <c r="J33" s="26"/>
      <c r="K33" s="306"/>
      <c r="L33" s="33"/>
      <c r="M33" s="27"/>
      <c r="N33" s="27"/>
      <c r="O33" s="21">
        <f t="shared" si="0"/>
        <v>0</v>
      </c>
      <c r="P33" s="21">
        <f t="shared" si="1"/>
        <v>0</v>
      </c>
      <c r="Q33" s="22">
        <f t="shared" si="2"/>
        <v>0</v>
      </c>
      <c r="R33" s="23">
        <f t="shared" si="3"/>
        <v>0</v>
      </c>
    </row>
    <row r="34" spans="1:18" s="197" customFormat="1" ht="16.5" customHeight="1">
      <c r="A34" s="299">
        <v>27</v>
      </c>
      <c r="B34" s="34"/>
      <c r="C34" s="300"/>
      <c r="D34" s="305"/>
      <c r="E34" s="30"/>
      <c r="F34" s="33"/>
      <c r="G34" s="26"/>
      <c r="H34" s="26"/>
      <c r="I34" s="26"/>
      <c r="J34" s="26"/>
      <c r="K34" s="306"/>
      <c r="L34" s="33"/>
      <c r="M34" s="27"/>
      <c r="N34" s="27"/>
      <c r="O34" s="21">
        <f t="shared" si="0"/>
        <v>0</v>
      </c>
      <c r="P34" s="21">
        <f t="shared" si="1"/>
        <v>0</v>
      </c>
      <c r="Q34" s="22">
        <f t="shared" si="2"/>
        <v>0</v>
      </c>
      <c r="R34" s="23">
        <f t="shared" si="3"/>
        <v>0</v>
      </c>
    </row>
    <row r="35" spans="1:18" s="197" customFormat="1" ht="16.5" customHeight="1">
      <c r="A35" s="299">
        <v>28</v>
      </c>
      <c r="B35" s="34"/>
      <c r="C35" s="300"/>
      <c r="D35" s="305"/>
      <c r="E35" s="30"/>
      <c r="F35" s="33"/>
      <c r="G35" s="26"/>
      <c r="H35" s="26"/>
      <c r="I35" s="26"/>
      <c r="J35" s="26"/>
      <c r="K35" s="306"/>
      <c r="L35" s="33"/>
      <c r="M35" s="27"/>
      <c r="N35" s="27"/>
      <c r="O35" s="21">
        <f t="shared" si="0"/>
        <v>0</v>
      </c>
      <c r="P35" s="21">
        <f t="shared" si="1"/>
        <v>0</v>
      </c>
      <c r="Q35" s="22">
        <f t="shared" si="2"/>
        <v>0</v>
      </c>
      <c r="R35" s="23">
        <f t="shared" si="3"/>
        <v>0</v>
      </c>
    </row>
    <row r="36" spans="1:18" s="197" customFormat="1" ht="16.5" customHeight="1">
      <c r="A36" s="299">
        <v>29</v>
      </c>
      <c r="B36" s="34"/>
      <c r="C36" s="300"/>
      <c r="D36" s="305"/>
      <c r="E36" s="30"/>
      <c r="F36" s="33"/>
      <c r="G36" s="26"/>
      <c r="H36" s="26"/>
      <c r="I36" s="26"/>
      <c r="J36" s="26"/>
      <c r="K36" s="306"/>
      <c r="L36" s="33"/>
      <c r="M36" s="27"/>
      <c r="N36" s="27"/>
      <c r="O36" s="21">
        <f t="shared" si="0"/>
        <v>0</v>
      </c>
      <c r="P36" s="21">
        <f t="shared" si="1"/>
        <v>0</v>
      </c>
      <c r="Q36" s="22">
        <f t="shared" si="2"/>
        <v>0</v>
      </c>
      <c r="R36" s="23">
        <f t="shared" si="3"/>
        <v>0</v>
      </c>
    </row>
    <row r="37" spans="1:18" s="197" customFormat="1" ht="16.5" customHeight="1">
      <c r="A37" s="299">
        <v>30</v>
      </c>
      <c r="B37" s="34"/>
      <c r="C37" s="300"/>
      <c r="D37" s="305"/>
      <c r="E37" s="30"/>
      <c r="F37" s="33"/>
      <c r="G37" s="26"/>
      <c r="H37" s="26"/>
      <c r="I37" s="26"/>
      <c r="J37" s="26"/>
      <c r="K37" s="306"/>
      <c r="L37" s="33"/>
      <c r="M37" s="27"/>
      <c r="N37" s="27"/>
      <c r="O37" s="21">
        <f t="shared" si="0"/>
        <v>0</v>
      </c>
      <c r="P37" s="21">
        <f t="shared" si="1"/>
        <v>0</v>
      </c>
      <c r="Q37" s="22">
        <f t="shared" si="2"/>
        <v>0</v>
      </c>
      <c r="R37" s="23">
        <f t="shared" si="3"/>
        <v>0</v>
      </c>
    </row>
    <row r="38" spans="1:18" s="197" customFormat="1" ht="16.5" customHeight="1">
      <c r="A38" s="299">
        <v>31</v>
      </c>
      <c r="B38" s="34"/>
      <c r="C38" s="300"/>
      <c r="D38" s="305"/>
      <c r="E38" s="30"/>
      <c r="F38" s="33"/>
      <c r="G38" s="26"/>
      <c r="H38" s="26"/>
      <c r="I38" s="26"/>
      <c r="J38" s="26"/>
      <c r="K38" s="306"/>
      <c r="L38" s="33"/>
      <c r="M38" s="27"/>
      <c r="N38" s="27"/>
      <c r="O38" s="21">
        <f t="shared" si="0"/>
        <v>0</v>
      </c>
      <c r="P38" s="21">
        <f t="shared" si="1"/>
        <v>0</v>
      </c>
      <c r="Q38" s="22">
        <f t="shared" si="2"/>
        <v>0</v>
      </c>
      <c r="R38" s="23">
        <f t="shared" si="3"/>
        <v>0</v>
      </c>
    </row>
    <row r="39" spans="1:18" s="197" customFormat="1" ht="16.5" customHeight="1">
      <c r="A39" s="299">
        <v>32</v>
      </c>
      <c r="B39" s="34"/>
      <c r="C39" s="300"/>
      <c r="D39" s="305"/>
      <c r="E39" s="30"/>
      <c r="F39" s="33"/>
      <c r="G39" s="26"/>
      <c r="H39" s="26"/>
      <c r="I39" s="26"/>
      <c r="J39" s="26"/>
      <c r="K39" s="306"/>
      <c r="L39" s="33"/>
      <c r="M39" s="27"/>
      <c r="N39" s="27"/>
      <c r="O39" s="21">
        <f t="shared" si="0"/>
        <v>0</v>
      </c>
      <c r="P39" s="21">
        <f t="shared" si="1"/>
        <v>0</v>
      </c>
      <c r="Q39" s="22">
        <f t="shared" si="2"/>
        <v>0</v>
      </c>
      <c r="R39" s="23">
        <f t="shared" si="3"/>
        <v>0</v>
      </c>
    </row>
    <row r="40" spans="1:18" s="197" customFormat="1" ht="16.5" customHeight="1">
      <c r="A40" s="299">
        <v>33</v>
      </c>
      <c r="B40" s="34"/>
      <c r="C40" s="300"/>
      <c r="D40" s="305"/>
      <c r="E40" s="30"/>
      <c r="F40" s="33"/>
      <c r="G40" s="26"/>
      <c r="H40" s="26"/>
      <c r="I40" s="26"/>
      <c r="J40" s="26"/>
      <c r="K40" s="306"/>
      <c r="L40" s="33"/>
      <c r="M40" s="27"/>
      <c r="N40" s="27"/>
      <c r="O40" s="21">
        <f t="shared" si="0"/>
        <v>0</v>
      </c>
      <c r="P40" s="21">
        <f t="shared" si="1"/>
        <v>0</v>
      </c>
      <c r="Q40" s="22">
        <f t="shared" si="2"/>
        <v>0</v>
      </c>
      <c r="R40" s="23">
        <f t="shared" si="3"/>
        <v>0</v>
      </c>
    </row>
    <row r="41" spans="1:18" s="197" customFormat="1" ht="16.5" customHeight="1">
      <c r="A41" s="299">
        <v>34</v>
      </c>
      <c r="B41" s="34"/>
      <c r="C41" s="300"/>
      <c r="D41" s="305"/>
      <c r="E41" s="30"/>
      <c r="F41" s="33"/>
      <c r="G41" s="26"/>
      <c r="H41" s="26"/>
      <c r="I41" s="26"/>
      <c r="J41" s="26"/>
      <c r="K41" s="306"/>
      <c r="L41" s="33"/>
      <c r="M41" s="27"/>
      <c r="N41" s="27"/>
      <c r="O41" s="21">
        <f t="shared" si="0"/>
        <v>0</v>
      </c>
      <c r="P41" s="21">
        <f t="shared" si="1"/>
        <v>0</v>
      </c>
      <c r="Q41" s="22">
        <f t="shared" si="2"/>
        <v>0</v>
      </c>
      <c r="R41" s="23">
        <f t="shared" si="3"/>
        <v>0</v>
      </c>
    </row>
    <row r="42" spans="1:18" s="197" customFormat="1" ht="16.5" customHeight="1">
      <c r="A42" s="299">
        <v>35</v>
      </c>
      <c r="B42" s="34"/>
      <c r="C42" s="300"/>
      <c r="D42" s="305"/>
      <c r="E42" s="30"/>
      <c r="F42" s="33"/>
      <c r="G42" s="26"/>
      <c r="H42" s="26"/>
      <c r="I42" s="26"/>
      <c r="J42" s="26"/>
      <c r="K42" s="306"/>
      <c r="L42" s="33"/>
      <c r="M42" s="27"/>
      <c r="N42" s="27"/>
      <c r="O42" s="21">
        <f t="shared" si="0"/>
        <v>0</v>
      </c>
      <c r="P42" s="21">
        <f t="shared" si="1"/>
        <v>0</v>
      </c>
      <c r="Q42" s="22">
        <f t="shared" si="2"/>
        <v>0</v>
      </c>
      <c r="R42" s="23">
        <f t="shared" si="3"/>
        <v>0</v>
      </c>
    </row>
    <row r="43" spans="1:18" s="197" customFormat="1" ht="16.5" customHeight="1">
      <c r="A43" s="299">
        <v>36</v>
      </c>
      <c r="B43" s="34"/>
      <c r="C43" s="300"/>
      <c r="D43" s="305"/>
      <c r="E43" s="30"/>
      <c r="F43" s="33"/>
      <c r="G43" s="26"/>
      <c r="H43" s="26"/>
      <c r="I43" s="26"/>
      <c r="J43" s="26"/>
      <c r="K43" s="306"/>
      <c r="L43" s="33"/>
      <c r="M43" s="27"/>
      <c r="N43" s="27"/>
      <c r="O43" s="21">
        <f t="shared" si="0"/>
        <v>0</v>
      </c>
      <c r="P43" s="21">
        <f t="shared" si="1"/>
        <v>0</v>
      </c>
      <c r="Q43" s="22">
        <f t="shared" si="2"/>
        <v>0</v>
      </c>
      <c r="R43" s="23">
        <f t="shared" si="3"/>
        <v>0</v>
      </c>
    </row>
    <row r="44" spans="1:18" s="197" customFormat="1" ht="16.5" customHeight="1">
      <c r="A44" s="299">
        <v>37</v>
      </c>
      <c r="B44" s="34"/>
      <c r="C44" s="300"/>
      <c r="D44" s="305"/>
      <c r="E44" s="30"/>
      <c r="F44" s="33"/>
      <c r="G44" s="26"/>
      <c r="H44" s="26"/>
      <c r="I44" s="26"/>
      <c r="J44" s="26"/>
      <c r="K44" s="306"/>
      <c r="L44" s="33"/>
      <c r="M44" s="27"/>
      <c r="N44" s="27"/>
      <c r="O44" s="21">
        <f t="shared" si="0"/>
        <v>0</v>
      </c>
      <c r="P44" s="21">
        <f t="shared" si="1"/>
        <v>0</v>
      </c>
      <c r="Q44" s="22">
        <f t="shared" si="2"/>
        <v>0</v>
      </c>
      <c r="R44" s="23">
        <f t="shared" si="3"/>
        <v>0</v>
      </c>
    </row>
    <row r="45" spans="1:18" s="197" customFormat="1" ht="16.5" customHeight="1">
      <c r="A45" s="299">
        <v>38</v>
      </c>
      <c r="B45" s="34"/>
      <c r="C45" s="300"/>
      <c r="D45" s="305"/>
      <c r="E45" s="30"/>
      <c r="F45" s="33"/>
      <c r="G45" s="26"/>
      <c r="H45" s="26"/>
      <c r="I45" s="26"/>
      <c r="J45" s="26"/>
      <c r="K45" s="306"/>
      <c r="L45" s="33"/>
      <c r="M45" s="27"/>
      <c r="N45" s="27"/>
      <c r="O45" s="21">
        <f t="shared" si="0"/>
        <v>0</v>
      </c>
      <c r="P45" s="21">
        <f t="shared" si="1"/>
        <v>0</v>
      </c>
      <c r="Q45" s="22">
        <f t="shared" si="2"/>
        <v>0</v>
      </c>
      <c r="R45" s="23">
        <f t="shared" si="3"/>
        <v>0</v>
      </c>
    </row>
    <row r="46" spans="1:18" s="197" customFormat="1" ht="16.5" customHeight="1">
      <c r="A46" s="299">
        <v>39</v>
      </c>
      <c r="B46" s="34"/>
      <c r="C46" s="300"/>
      <c r="D46" s="305"/>
      <c r="E46" s="30"/>
      <c r="F46" s="33"/>
      <c r="G46" s="26"/>
      <c r="H46" s="26"/>
      <c r="I46" s="26"/>
      <c r="J46" s="26"/>
      <c r="K46" s="306"/>
      <c r="L46" s="33"/>
      <c r="M46" s="27"/>
      <c r="N46" s="27"/>
      <c r="O46" s="21">
        <f t="shared" si="0"/>
        <v>0</v>
      </c>
      <c r="P46" s="21">
        <f t="shared" si="1"/>
        <v>0</v>
      </c>
      <c r="Q46" s="22">
        <f t="shared" si="2"/>
        <v>0</v>
      </c>
      <c r="R46" s="23">
        <f t="shared" si="3"/>
        <v>0</v>
      </c>
    </row>
    <row r="47" spans="1:18" s="197" customFormat="1" ht="16.5" customHeight="1">
      <c r="A47" s="299">
        <v>40</v>
      </c>
      <c r="B47" s="34"/>
      <c r="C47" s="300"/>
      <c r="D47" s="305"/>
      <c r="E47" s="30"/>
      <c r="F47" s="33"/>
      <c r="G47" s="26"/>
      <c r="H47" s="26"/>
      <c r="I47" s="26"/>
      <c r="J47" s="26"/>
      <c r="K47" s="306"/>
      <c r="L47" s="33"/>
      <c r="M47" s="27"/>
      <c r="N47" s="27"/>
      <c r="O47" s="21">
        <f t="shared" si="0"/>
        <v>0</v>
      </c>
      <c r="P47" s="21">
        <f t="shared" si="1"/>
        <v>0</v>
      </c>
      <c r="Q47" s="22">
        <f t="shared" si="2"/>
        <v>0</v>
      </c>
      <c r="R47" s="23">
        <f t="shared" si="3"/>
        <v>0</v>
      </c>
    </row>
    <row r="48" spans="1:18" s="197" customFormat="1" ht="16.5" customHeight="1">
      <c r="A48" s="299">
        <v>41</v>
      </c>
      <c r="B48" s="34"/>
      <c r="C48" s="300"/>
      <c r="D48" s="305"/>
      <c r="E48" s="30"/>
      <c r="F48" s="33"/>
      <c r="G48" s="26"/>
      <c r="H48" s="26"/>
      <c r="I48" s="26"/>
      <c r="J48" s="26"/>
      <c r="K48" s="306"/>
      <c r="L48" s="33"/>
      <c r="M48" s="27"/>
      <c r="N48" s="27"/>
      <c r="O48" s="21">
        <f t="shared" si="0"/>
        <v>0</v>
      </c>
      <c r="P48" s="21">
        <f t="shared" si="1"/>
        <v>0</v>
      </c>
      <c r="Q48" s="22">
        <f t="shared" si="2"/>
        <v>0</v>
      </c>
      <c r="R48" s="23">
        <f t="shared" si="3"/>
        <v>0</v>
      </c>
    </row>
    <row r="49" spans="1:18" s="197" customFormat="1" ht="16.5" customHeight="1">
      <c r="A49" s="299">
        <v>42</v>
      </c>
      <c r="B49" s="34"/>
      <c r="C49" s="300"/>
      <c r="D49" s="305"/>
      <c r="E49" s="30"/>
      <c r="F49" s="33"/>
      <c r="G49" s="26"/>
      <c r="H49" s="26"/>
      <c r="I49" s="26"/>
      <c r="J49" s="26"/>
      <c r="K49" s="306"/>
      <c r="L49" s="33"/>
      <c r="M49" s="27"/>
      <c r="N49" s="27"/>
      <c r="O49" s="21">
        <f t="shared" si="0"/>
        <v>0</v>
      </c>
      <c r="P49" s="21">
        <f t="shared" si="1"/>
        <v>0</v>
      </c>
      <c r="Q49" s="22">
        <f t="shared" si="2"/>
        <v>0</v>
      </c>
      <c r="R49" s="23">
        <f t="shared" si="3"/>
        <v>0</v>
      </c>
    </row>
    <row r="50" spans="1:18" s="197" customFormat="1" ht="16.5" customHeight="1">
      <c r="A50" s="299">
        <v>43</v>
      </c>
      <c r="B50" s="34"/>
      <c r="C50" s="300"/>
      <c r="D50" s="305"/>
      <c r="E50" s="30"/>
      <c r="F50" s="31"/>
      <c r="G50" s="33"/>
      <c r="H50" s="33"/>
      <c r="I50" s="33"/>
      <c r="J50" s="33"/>
      <c r="K50" s="33"/>
      <c r="L50" s="33"/>
      <c r="M50" s="27"/>
      <c r="N50" s="27"/>
      <c r="O50" s="21">
        <f t="shared" si="0"/>
        <v>0</v>
      </c>
      <c r="P50" s="21">
        <f t="shared" si="1"/>
        <v>0</v>
      </c>
      <c r="Q50" s="22">
        <f t="shared" si="2"/>
        <v>0</v>
      </c>
      <c r="R50" s="23">
        <f t="shared" si="3"/>
        <v>0</v>
      </c>
    </row>
    <row r="51" spans="1:18" s="197" customFormat="1" ht="16.5" customHeight="1">
      <c r="A51" s="299">
        <v>44</v>
      </c>
      <c r="B51" s="34"/>
      <c r="C51" s="300"/>
      <c r="D51" s="305"/>
      <c r="E51" s="30"/>
      <c r="F51" s="33"/>
      <c r="G51" s="26"/>
      <c r="H51" s="26"/>
      <c r="I51" s="306"/>
      <c r="J51" s="33"/>
      <c r="K51" s="33"/>
      <c r="L51" s="33"/>
      <c r="M51" s="27"/>
      <c r="N51" s="27"/>
      <c r="O51" s="21">
        <f t="shared" si="0"/>
        <v>0</v>
      </c>
      <c r="P51" s="21">
        <f t="shared" si="1"/>
        <v>0</v>
      </c>
      <c r="Q51" s="22">
        <f t="shared" si="2"/>
        <v>0</v>
      </c>
      <c r="R51" s="23">
        <f t="shared" si="3"/>
        <v>0</v>
      </c>
    </row>
    <row r="52" spans="1:18" s="197" customFormat="1" ht="16.5" customHeight="1">
      <c r="A52" s="299">
        <v>45</v>
      </c>
      <c r="B52" s="34"/>
      <c r="C52" s="300"/>
      <c r="D52" s="305"/>
      <c r="E52" s="30"/>
      <c r="F52" s="31"/>
      <c r="G52" s="33"/>
      <c r="H52" s="33"/>
      <c r="I52" s="33"/>
      <c r="J52" s="33"/>
      <c r="K52" s="33"/>
      <c r="L52" s="33"/>
      <c r="M52" s="27"/>
      <c r="N52" s="27"/>
      <c r="O52" s="21">
        <f t="shared" si="0"/>
        <v>0</v>
      </c>
      <c r="P52" s="21">
        <f t="shared" si="1"/>
        <v>0</v>
      </c>
      <c r="Q52" s="22">
        <f t="shared" si="2"/>
        <v>0</v>
      </c>
      <c r="R52" s="23">
        <f t="shared" si="3"/>
        <v>0</v>
      </c>
    </row>
    <row r="53" spans="1:18" s="197" customFormat="1" ht="16.5" customHeight="1">
      <c r="A53" s="299">
        <v>46</v>
      </c>
      <c r="B53" s="34"/>
      <c r="C53" s="300"/>
      <c r="D53" s="305"/>
      <c r="E53" s="30"/>
      <c r="F53" s="33"/>
      <c r="G53" s="33"/>
      <c r="H53" s="33"/>
      <c r="I53" s="33"/>
      <c r="J53" s="33"/>
      <c r="K53" s="26"/>
      <c r="L53" s="306"/>
      <c r="M53" s="27"/>
      <c r="N53" s="27"/>
      <c r="O53" s="21">
        <f t="shared" si="0"/>
        <v>0</v>
      </c>
      <c r="P53" s="21">
        <f t="shared" si="1"/>
        <v>0</v>
      </c>
      <c r="Q53" s="22">
        <f t="shared" si="2"/>
        <v>0</v>
      </c>
      <c r="R53" s="23">
        <f t="shared" si="3"/>
        <v>0</v>
      </c>
    </row>
    <row r="54" spans="1:18" s="197" customFormat="1" ht="16.5" customHeight="1">
      <c r="A54" s="299">
        <v>47</v>
      </c>
      <c r="B54" s="35"/>
      <c r="C54" s="300"/>
      <c r="D54" s="308"/>
      <c r="E54" s="30"/>
      <c r="F54" s="33"/>
      <c r="G54" s="26"/>
      <c r="H54" s="306"/>
      <c r="I54" s="26"/>
      <c r="J54" s="26"/>
      <c r="K54" s="26"/>
      <c r="L54" s="306"/>
      <c r="M54" s="27"/>
      <c r="N54" s="27"/>
      <c r="O54" s="36">
        <f t="shared" si="0"/>
        <v>0</v>
      </c>
      <c r="P54" s="36">
        <f t="shared" si="1"/>
        <v>0</v>
      </c>
      <c r="Q54" s="37">
        <f t="shared" si="2"/>
        <v>0</v>
      </c>
      <c r="R54" s="23">
        <f t="shared" si="3"/>
        <v>0</v>
      </c>
    </row>
    <row r="55" spans="1:18" s="197" customFormat="1" ht="16.5" customHeight="1">
      <c r="A55" s="722" t="s">
        <v>44</v>
      </c>
      <c r="B55" s="722"/>
      <c r="C55" s="38">
        <f>SUM(E55:N55)</f>
        <v>27</v>
      </c>
      <c r="D55" s="39" t="s">
        <v>45</v>
      </c>
      <c r="E55" s="40">
        <f t="shared" ref="E55:N55" si="4">COUNTIF(E8:E54,"○")</f>
        <v>15</v>
      </c>
      <c r="F55" s="40">
        <f t="shared" si="4"/>
        <v>12</v>
      </c>
      <c r="G55" s="41">
        <f t="shared" si="4"/>
        <v>0</v>
      </c>
      <c r="H55" s="40">
        <f t="shared" si="4"/>
        <v>0</v>
      </c>
      <c r="I55" s="40">
        <f t="shared" si="4"/>
        <v>0</v>
      </c>
      <c r="J55" s="40">
        <f t="shared" si="4"/>
        <v>0</v>
      </c>
      <c r="K55" s="40">
        <f t="shared" si="4"/>
        <v>0</v>
      </c>
      <c r="L55" s="40">
        <f t="shared" si="4"/>
        <v>0</v>
      </c>
      <c r="M55" s="40">
        <f t="shared" si="4"/>
        <v>0</v>
      </c>
      <c r="N55" s="41">
        <f t="shared" si="4"/>
        <v>0</v>
      </c>
      <c r="O55" s="42" t="s">
        <v>46</v>
      </c>
      <c r="P55" s="43" t="s">
        <v>46</v>
      </c>
      <c r="Q55" s="214" t="s">
        <v>46</v>
      </c>
    </row>
    <row r="56" spans="1:18" s="197" customFormat="1" ht="16.5" customHeight="1" thickBot="1">
      <c r="A56" s="723" t="s">
        <v>47</v>
      </c>
      <c r="B56" s="723"/>
      <c r="C56" s="44">
        <f>SUM(E56:N56)</f>
        <v>1</v>
      </c>
      <c r="D56" s="45" t="s">
        <v>48</v>
      </c>
      <c r="E56" s="46">
        <f t="shared" ref="E56:N56" si="5">COUNTIF(E8:E54,"日")</f>
        <v>0</v>
      </c>
      <c r="F56" s="46">
        <f t="shared" si="5"/>
        <v>1</v>
      </c>
      <c r="G56" s="47">
        <f t="shared" si="5"/>
        <v>0</v>
      </c>
      <c r="H56" s="46">
        <f t="shared" si="5"/>
        <v>0</v>
      </c>
      <c r="I56" s="46">
        <f t="shared" si="5"/>
        <v>0</v>
      </c>
      <c r="J56" s="46">
        <f t="shared" si="5"/>
        <v>0</v>
      </c>
      <c r="K56" s="46">
        <f t="shared" si="5"/>
        <v>0</v>
      </c>
      <c r="L56" s="46">
        <f t="shared" si="5"/>
        <v>0</v>
      </c>
      <c r="M56" s="46">
        <f t="shared" si="5"/>
        <v>0</v>
      </c>
      <c r="N56" s="47">
        <f t="shared" si="5"/>
        <v>0</v>
      </c>
      <c r="O56" s="48">
        <f>SUM(O8:O54)</f>
        <v>27</v>
      </c>
      <c r="P56" s="48">
        <f>SUM(P8:P54)</f>
        <v>14</v>
      </c>
      <c r="Q56" s="48">
        <f>SUM(Q8:Q54)</f>
        <v>1</v>
      </c>
    </row>
    <row r="57" spans="1:18" s="197" customFormat="1" ht="16.5" customHeight="1" thickTop="1" thickBot="1">
      <c r="A57" s="724" t="s">
        <v>49</v>
      </c>
      <c r="B57" s="725" t="s">
        <v>50</v>
      </c>
      <c r="C57" s="725"/>
      <c r="D57" s="49" t="s">
        <v>51</v>
      </c>
      <c r="E57" s="309">
        <f t="shared" ref="E57:L57" si="6">SUM(E58:E65)</f>
        <v>0</v>
      </c>
      <c r="F57" s="309">
        <f t="shared" si="6"/>
        <v>22</v>
      </c>
      <c r="G57" s="310">
        <f t="shared" si="6"/>
        <v>23</v>
      </c>
      <c r="H57" s="310">
        <f t="shared" si="6"/>
        <v>0</v>
      </c>
      <c r="I57" s="309">
        <f t="shared" si="6"/>
        <v>0</v>
      </c>
      <c r="J57" s="309">
        <f t="shared" si="6"/>
        <v>0</v>
      </c>
      <c r="K57" s="309">
        <f t="shared" si="6"/>
        <v>0</v>
      </c>
      <c r="L57" s="309">
        <f t="shared" si="6"/>
        <v>0</v>
      </c>
      <c r="M57" s="309">
        <f>SUM(M58:M64)</f>
        <v>0</v>
      </c>
      <c r="N57" s="311">
        <f>SUM(N58:N64)</f>
        <v>0</v>
      </c>
      <c r="O57" s="726">
        <f>SUM(E57:N57)</f>
        <v>45</v>
      </c>
      <c r="P57" s="726"/>
      <c r="Q57" s="726"/>
    </row>
    <row r="58" spans="1:18" s="197" customFormat="1" ht="16.5" customHeight="1" thickTop="1" thickBot="1">
      <c r="A58" s="724"/>
      <c r="B58" s="727" t="s">
        <v>52</v>
      </c>
      <c r="C58" s="727"/>
      <c r="D58" s="312" t="s">
        <v>53</v>
      </c>
      <c r="E58" s="50"/>
      <c r="F58" s="51">
        <v>15</v>
      </c>
      <c r="G58" s="52">
        <v>14</v>
      </c>
      <c r="H58" s="52"/>
      <c r="I58" s="53"/>
      <c r="J58" s="50"/>
      <c r="K58" s="53"/>
      <c r="L58" s="53"/>
      <c r="M58" s="53"/>
      <c r="N58" s="313"/>
      <c r="O58" s="713">
        <f t="shared" ref="O58:O74" si="7">SUM(E58:N58)</f>
        <v>29</v>
      </c>
      <c r="P58" s="713"/>
      <c r="Q58" s="728">
        <f>SUM(O58:P65)</f>
        <v>45</v>
      </c>
    </row>
    <row r="59" spans="1:18" s="197" customFormat="1" ht="16.5" customHeight="1" thickTop="1" thickBot="1">
      <c r="A59" s="724"/>
      <c r="B59" s="714" t="s">
        <v>52</v>
      </c>
      <c r="C59" s="714"/>
      <c r="D59" s="314" t="s">
        <v>54</v>
      </c>
      <c r="E59" s="54"/>
      <c r="F59" s="54">
        <v>2</v>
      </c>
      <c r="G59" s="55">
        <v>3</v>
      </c>
      <c r="H59" s="55"/>
      <c r="I59" s="56"/>
      <c r="J59" s="54"/>
      <c r="K59" s="56"/>
      <c r="L59" s="56"/>
      <c r="M59" s="56"/>
      <c r="N59" s="315"/>
      <c r="O59" s="713">
        <f t="shared" si="7"/>
        <v>5</v>
      </c>
      <c r="P59" s="713"/>
      <c r="Q59" s="728"/>
    </row>
    <row r="60" spans="1:18" s="197" customFormat="1" ht="16.5" customHeight="1" thickTop="1" thickBot="1">
      <c r="A60" s="724"/>
      <c r="B60" s="714" t="s">
        <v>52</v>
      </c>
      <c r="C60" s="714"/>
      <c r="D60" s="314" t="s">
        <v>55</v>
      </c>
      <c r="E60" s="54"/>
      <c r="F60" s="54">
        <v>5</v>
      </c>
      <c r="G60" s="55">
        <v>6</v>
      </c>
      <c r="H60" s="55"/>
      <c r="I60" s="57"/>
      <c r="J60" s="54"/>
      <c r="K60" s="56"/>
      <c r="L60" s="56"/>
      <c r="M60" s="56"/>
      <c r="N60" s="315"/>
      <c r="O60" s="713">
        <f t="shared" si="7"/>
        <v>11</v>
      </c>
      <c r="P60" s="713"/>
      <c r="Q60" s="728"/>
    </row>
    <row r="61" spans="1:18" s="197" customFormat="1" ht="16.5" customHeight="1" thickTop="1" thickBot="1">
      <c r="A61" s="724"/>
      <c r="B61" s="714"/>
      <c r="C61" s="714"/>
      <c r="D61" s="314"/>
      <c r="E61" s="54"/>
      <c r="F61" s="54"/>
      <c r="G61" s="55"/>
      <c r="H61" s="58"/>
      <c r="I61" s="59"/>
      <c r="J61" s="60"/>
      <c r="K61" s="56"/>
      <c r="L61" s="57"/>
      <c r="M61" s="57"/>
      <c r="N61" s="315"/>
      <c r="O61" s="713">
        <f t="shared" si="7"/>
        <v>0</v>
      </c>
      <c r="P61" s="713"/>
      <c r="Q61" s="728"/>
    </row>
    <row r="62" spans="1:18" s="197" customFormat="1" ht="16.5" customHeight="1" thickTop="1" thickBot="1">
      <c r="A62" s="724"/>
      <c r="B62" s="714"/>
      <c r="C62" s="714"/>
      <c r="D62" s="314"/>
      <c r="E62" s="54"/>
      <c r="F62" s="54"/>
      <c r="G62" s="55"/>
      <c r="H62" s="58"/>
      <c r="I62" s="56"/>
      <c r="J62" s="60"/>
      <c r="K62" s="56"/>
      <c r="L62" s="57"/>
      <c r="M62" s="57"/>
      <c r="N62" s="315"/>
      <c r="O62" s="713">
        <f t="shared" si="7"/>
        <v>0</v>
      </c>
      <c r="P62" s="713"/>
      <c r="Q62" s="728"/>
    </row>
    <row r="63" spans="1:18" s="197" customFormat="1" ht="16.5" customHeight="1" thickTop="1" thickBot="1">
      <c r="A63" s="724"/>
      <c r="B63" s="714"/>
      <c r="C63" s="714"/>
      <c r="D63" s="314"/>
      <c r="E63" s="54"/>
      <c r="F63" s="54"/>
      <c r="G63" s="55"/>
      <c r="H63" s="58"/>
      <c r="I63" s="56"/>
      <c r="J63" s="60"/>
      <c r="K63" s="56"/>
      <c r="L63" s="57"/>
      <c r="M63" s="57"/>
      <c r="N63" s="315"/>
      <c r="O63" s="713">
        <f t="shared" si="7"/>
        <v>0</v>
      </c>
      <c r="P63" s="713"/>
      <c r="Q63" s="728"/>
    </row>
    <row r="64" spans="1:18" s="197" customFormat="1" ht="16.5" customHeight="1" thickTop="1" thickBot="1">
      <c r="A64" s="724"/>
      <c r="B64" s="714"/>
      <c r="C64" s="714"/>
      <c r="D64" s="314"/>
      <c r="E64" s="54"/>
      <c r="F64" s="54"/>
      <c r="G64" s="55"/>
      <c r="H64" s="58"/>
      <c r="I64" s="56"/>
      <c r="J64" s="60"/>
      <c r="K64" s="56"/>
      <c r="L64" s="57"/>
      <c r="M64" s="57"/>
      <c r="N64" s="315"/>
      <c r="O64" s="713">
        <f t="shared" si="7"/>
        <v>0</v>
      </c>
      <c r="P64" s="713"/>
      <c r="Q64" s="728"/>
    </row>
    <row r="65" spans="1:17" s="197" customFormat="1" ht="16.5" customHeight="1" thickTop="1" thickBot="1">
      <c r="A65" s="724"/>
      <c r="B65" s="714"/>
      <c r="C65" s="714"/>
      <c r="D65" s="314"/>
      <c r="E65" s="54"/>
      <c r="F65" s="54"/>
      <c r="G65" s="54"/>
      <c r="H65" s="54"/>
      <c r="I65" s="60"/>
      <c r="J65" s="60"/>
      <c r="K65" s="61"/>
      <c r="L65" s="57"/>
      <c r="M65" s="57"/>
      <c r="N65" s="315"/>
      <c r="O65" s="715">
        <f t="shared" si="7"/>
        <v>0</v>
      </c>
      <c r="P65" s="715"/>
      <c r="Q65" s="728"/>
    </row>
    <row r="66" spans="1:17" s="197" customFormat="1" ht="16.5" customHeight="1" thickTop="1" thickBot="1">
      <c r="A66" s="706" t="s">
        <v>56</v>
      </c>
      <c r="B66" s="707" t="s">
        <v>57</v>
      </c>
      <c r="C66" s="707"/>
      <c r="D66" s="62" t="s">
        <v>58</v>
      </c>
      <c r="E66" s="316"/>
      <c r="F66" s="316">
        <v>20</v>
      </c>
      <c r="G66" s="316">
        <v>22</v>
      </c>
      <c r="H66" s="316"/>
      <c r="I66" s="317"/>
      <c r="J66" s="317"/>
      <c r="K66" s="318"/>
      <c r="L66" s="63"/>
      <c r="M66" s="63"/>
      <c r="N66" s="176"/>
      <c r="O66" s="708">
        <f t="shared" si="7"/>
        <v>42</v>
      </c>
      <c r="P66" s="708"/>
      <c r="Q66" s="709">
        <f>SUM(O66:P68)</f>
        <v>44</v>
      </c>
    </row>
    <row r="67" spans="1:17" s="197" customFormat="1" ht="16.5" customHeight="1" thickTop="1" thickBot="1">
      <c r="A67" s="706"/>
      <c r="B67" s="707"/>
      <c r="C67" s="707"/>
      <c r="D67" s="64" t="s">
        <v>59</v>
      </c>
      <c r="E67" s="319"/>
      <c r="F67" s="319">
        <v>0</v>
      </c>
      <c r="G67" s="319">
        <v>0</v>
      </c>
      <c r="H67" s="319"/>
      <c r="I67" s="320"/>
      <c r="J67" s="320"/>
      <c r="K67" s="320"/>
      <c r="L67" s="320"/>
      <c r="M67" s="320"/>
      <c r="N67" s="321"/>
      <c r="O67" s="710">
        <f t="shared" si="7"/>
        <v>0</v>
      </c>
      <c r="P67" s="710"/>
      <c r="Q67" s="709"/>
    </row>
    <row r="68" spans="1:17" s="197" customFormat="1" ht="16.5" customHeight="1" thickTop="1" thickBot="1">
      <c r="A68" s="706"/>
      <c r="B68" s="711" t="s">
        <v>60</v>
      </c>
      <c r="C68" s="711"/>
      <c r="D68" s="711"/>
      <c r="E68" s="322"/>
      <c r="F68" s="322">
        <v>2</v>
      </c>
      <c r="G68" s="322">
        <v>0</v>
      </c>
      <c r="H68" s="322"/>
      <c r="I68" s="323"/>
      <c r="J68" s="323"/>
      <c r="K68" s="323"/>
      <c r="L68" s="323"/>
      <c r="M68" s="323"/>
      <c r="N68" s="324"/>
      <c r="O68" s="710">
        <f t="shared" si="7"/>
        <v>2</v>
      </c>
      <c r="P68" s="710"/>
      <c r="Q68" s="709"/>
    </row>
    <row r="69" spans="1:17" s="197" customFormat="1" ht="16.5" customHeight="1" thickTop="1" thickBot="1">
      <c r="A69" s="706"/>
      <c r="B69" s="712" t="s">
        <v>61</v>
      </c>
      <c r="C69" s="712"/>
      <c r="D69" s="712"/>
      <c r="E69" s="58"/>
      <c r="F69" s="58">
        <v>0</v>
      </c>
      <c r="G69" s="58">
        <v>1</v>
      </c>
      <c r="H69" s="58"/>
      <c r="I69" s="318"/>
      <c r="J69" s="318"/>
      <c r="K69" s="318"/>
      <c r="L69" s="318"/>
      <c r="M69" s="318"/>
      <c r="N69" s="325"/>
      <c r="O69" s="713">
        <f t="shared" si="7"/>
        <v>1</v>
      </c>
      <c r="P69" s="713"/>
      <c r="Q69" s="326">
        <f>O69</f>
        <v>1</v>
      </c>
    </row>
    <row r="70" spans="1:17" s="197" customFormat="1" ht="16.5" customHeight="1" thickTop="1" thickBot="1">
      <c r="A70" s="706"/>
      <c r="B70" s="700" t="s">
        <v>62</v>
      </c>
      <c r="C70" s="700"/>
      <c r="D70" s="700"/>
      <c r="E70" s="327">
        <f t="shared" ref="E70:N70" si="8">SUM(E66:E69)</f>
        <v>0</v>
      </c>
      <c r="F70" s="327">
        <f t="shared" si="8"/>
        <v>22</v>
      </c>
      <c r="G70" s="327">
        <f t="shared" si="8"/>
        <v>23</v>
      </c>
      <c r="H70" s="327">
        <f t="shared" si="8"/>
        <v>0</v>
      </c>
      <c r="I70" s="327">
        <f t="shared" si="8"/>
        <v>0</v>
      </c>
      <c r="J70" s="327">
        <f t="shared" si="8"/>
        <v>0</v>
      </c>
      <c r="K70" s="327">
        <f t="shared" si="8"/>
        <v>0</v>
      </c>
      <c r="L70" s="327">
        <f t="shared" si="8"/>
        <v>0</v>
      </c>
      <c r="M70" s="327">
        <f t="shared" si="8"/>
        <v>0</v>
      </c>
      <c r="N70" s="328">
        <f t="shared" si="8"/>
        <v>0</v>
      </c>
      <c r="O70" s="693">
        <f>SUM(E70:N70)</f>
        <v>45</v>
      </c>
      <c r="P70" s="693"/>
      <c r="Q70" s="693"/>
    </row>
    <row r="71" spans="1:17" s="197" customFormat="1" ht="16.5" customHeight="1" thickTop="1" thickBot="1">
      <c r="A71" s="694" t="s">
        <v>63</v>
      </c>
      <c r="B71" s="697" t="s">
        <v>143</v>
      </c>
      <c r="C71" s="697"/>
      <c r="D71" s="697"/>
      <c r="E71" s="329"/>
      <c r="F71" s="329">
        <v>1</v>
      </c>
      <c r="G71" s="329">
        <v>0</v>
      </c>
      <c r="H71" s="329"/>
      <c r="I71" s="329"/>
      <c r="J71" s="329"/>
      <c r="K71" s="329"/>
      <c r="L71" s="329"/>
      <c r="M71" s="329"/>
      <c r="N71" s="330"/>
      <c r="O71" s="698">
        <f t="shared" si="7"/>
        <v>1</v>
      </c>
      <c r="P71" s="698"/>
      <c r="Q71" s="699">
        <f>SUM(O71:P72)</f>
        <v>1</v>
      </c>
    </row>
    <row r="72" spans="1:17" s="197" customFormat="1" ht="16.5" customHeight="1" thickTop="1" thickBot="1">
      <c r="A72" s="695"/>
      <c r="B72" s="700" t="s">
        <v>64</v>
      </c>
      <c r="C72" s="700"/>
      <c r="D72" s="700"/>
      <c r="E72" s="208"/>
      <c r="F72" s="331">
        <v>0</v>
      </c>
      <c r="G72" s="331">
        <v>0</v>
      </c>
      <c r="H72" s="331"/>
      <c r="I72" s="331"/>
      <c r="J72" s="331"/>
      <c r="K72" s="331"/>
      <c r="L72" s="331"/>
      <c r="M72" s="331"/>
      <c r="N72" s="209"/>
      <c r="O72" s="701">
        <f t="shared" si="7"/>
        <v>0</v>
      </c>
      <c r="P72" s="701"/>
      <c r="Q72" s="699"/>
    </row>
    <row r="73" spans="1:17" s="197" customFormat="1" ht="16.5" customHeight="1" thickTop="1" thickBot="1">
      <c r="A73" s="696"/>
      <c r="B73" s="702" t="s">
        <v>140</v>
      </c>
      <c r="C73" s="703"/>
      <c r="D73" s="704"/>
      <c r="E73" s="332"/>
      <c r="F73" s="332">
        <v>1</v>
      </c>
      <c r="G73" s="332">
        <v>1</v>
      </c>
      <c r="H73" s="332"/>
      <c r="I73" s="332"/>
      <c r="J73" s="332"/>
      <c r="K73" s="332"/>
      <c r="L73" s="332"/>
      <c r="M73" s="332"/>
      <c r="N73" s="333"/>
      <c r="O73" s="705">
        <f>SUM(F73:N73)</f>
        <v>2</v>
      </c>
      <c r="P73" s="705"/>
      <c r="Q73" s="334">
        <f>O73</f>
        <v>2</v>
      </c>
    </row>
    <row r="74" spans="1:17" s="197" customFormat="1" ht="16.5" customHeight="1" thickTop="1">
      <c r="A74" s="688" t="s">
        <v>65</v>
      </c>
      <c r="B74" s="688"/>
      <c r="C74" s="688"/>
      <c r="D74" s="688"/>
      <c r="E74" s="317"/>
      <c r="F74" s="335">
        <v>100</v>
      </c>
      <c r="G74" s="335"/>
      <c r="H74" s="335"/>
      <c r="I74" s="317"/>
      <c r="J74" s="317"/>
      <c r="K74" s="317"/>
      <c r="L74" s="317"/>
      <c r="M74" s="317"/>
      <c r="N74" s="336"/>
      <c r="O74" s="689">
        <f t="shared" si="7"/>
        <v>100</v>
      </c>
      <c r="P74" s="689"/>
      <c r="Q74" s="689"/>
    </row>
    <row r="75" spans="1:17" s="197" customFormat="1" ht="16.5" customHeight="1">
      <c r="A75" s="690" t="s">
        <v>66</v>
      </c>
      <c r="B75" s="690"/>
      <c r="C75" s="690"/>
      <c r="D75" s="690"/>
      <c r="E75" s="337"/>
      <c r="F75" s="338"/>
      <c r="G75" s="338"/>
      <c r="H75" s="338"/>
      <c r="I75" s="57"/>
      <c r="J75" s="57"/>
      <c r="K75" s="59"/>
      <c r="L75" s="57"/>
      <c r="M75" s="57"/>
      <c r="N75" s="339"/>
      <c r="O75" s="691">
        <f>COUNTA(E75:N75)</f>
        <v>0</v>
      </c>
      <c r="P75" s="691"/>
      <c r="Q75" s="691"/>
    </row>
    <row r="76" spans="1:17" s="197" customFormat="1" ht="16.5" customHeight="1">
      <c r="A76" s="679" t="s">
        <v>67</v>
      </c>
      <c r="B76" s="679"/>
      <c r="C76" s="679"/>
      <c r="D76" s="679"/>
      <c r="E76" s="340"/>
      <c r="F76" s="341"/>
      <c r="G76" s="341"/>
      <c r="H76" s="341"/>
      <c r="I76" s="56"/>
      <c r="J76" s="56"/>
      <c r="K76" s="342"/>
      <c r="L76" s="56"/>
      <c r="M76" s="56"/>
      <c r="N76" s="315"/>
      <c r="O76" s="692">
        <f>COUNTA(E76:N76)</f>
        <v>0</v>
      </c>
      <c r="P76" s="692"/>
      <c r="Q76" s="692"/>
    </row>
    <row r="77" spans="1:17" s="197" customFormat="1" ht="16.5" customHeight="1">
      <c r="A77" s="679" t="s">
        <v>68</v>
      </c>
      <c r="B77" s="679"/>
      <c r="C77" s="679"/>
      <c r="D77" s="679"/>
      <c r="E77" s="340"/>
      <c r="F77" s="341"/>
      <c r="G77" s="341"/>
      <c r="H77" s="341"/>
      <c r="I77" s="56"/>
      <c r="J77" s="56"/>
      <c r="K77" s="56"/>
      <c r="L77" s="56"/>
      <c r="M77" s="56"/>
      <c r="N77" s="315"/>
      <c r="O77" s="680">
        <f>COUNTA(E77:N77)</f>
        <v>0</v>
      </c>
      <c r="P77" s="680"/>
      <c r="Q77" s="680"/>
    </row>
    <row r="78" spans="1:17" s="197" customFormat="1" ht="16.5" customHeight="1" thickBot="1">
      <c r="A78" s="681" t="s">
        <v>69</v>
      </c>
      <c r="B78" s="681"/>
      <c r="C78" s="681"/>
      <c r="D78" s="681"/>
      <c r="E78" s="343"/>
      <c r="F78" s="343"/>
      <c r="G78" s="343"/>
      <c r="H78" s="343"/>
      <c r="I78" s="344"/>
      <c r="J78" s="343"/>
      <c r="K78" s="343"/>
      <c r="L78" s="61"/>
      <c r="M78" s="61"/>
      <c r="N78" s="345"/>
      <c r="O78" s="682">
        <f>COUNTA(E78:N78)</f>
        <v>0</v>
      </c>
      <c r="P78" s="682"/>
      <c r="Q78" s="682"/>
    </row>
    <row r="79" spans="1:17" s="197" customFormat="1" ht="26.25" customHeight="1" thickTop="1">
      <c r="A79" s="683" t="s">
        <v>70</v>
      </c>
      <c r="B79" s="683"/>
      <c r="C79" s="683"/>
      <c r="D79" s="683"/>
      <c r="E79" s="683"/>
      <c r="F79" s="683"/>
      <c r="G79" s="683"/>
      <c r="H79" s="683"/>
      <c r="I79" s="683"/>
      <c r="J79" s="683"/>
      <c r="K79" s="683"/>
      <c r="L79" s="683"/>
      <c r="M79" s="683"/>
      <c r="N79" s="683"/>
      <c r="O79" s="683"/>
      <c r="P79" s="683"/>
      <c r="Q79" s="683"/>
    </row>
    <row r="80" spans="1:17" s="197" customFormat="1" ht="18" customHeight="1">
      <c r="A80" s="645" t="s">
        <v>1</v>
      </c>
      <c r="B80" s="645"/>
      <c r="C80" s="65" t="s">
        <v>71</v>
      </c>
      <c r="D80" s="213" t="s">
        <v>72</v>
      </c>
      <c r="E80" s="66" t="s">
        <v>73</v>
      </c>
      <c r="F80" s="67" t="s">
        <v>74</v>
      </c>
      <c r="G80" s="684" t="s">
        <v>75</v>
      </c>
      <c r="H80" s="684"/>
      <c r="I80" s="685" t="s">
        <v>50</v>
      </c>
      <c r="J80" s="685"/>
      <c r="K80" s="686" t="s">
        <v>76</v>
      </c>
      <c r="L80" s="686"/>
      <c r="M80" s="687" t="s">
        <v>77</v>
      </c>
      <c r="N80" s="687"/>
      <c r="O80" s="68" t="s">
        <v>78</v>
      </c>
      <c r="P80" s="687" t="s">
        <v>75</v>
      </c>
      <c r="Q80" s="687"/>
    </row>
    <row r="81" spans="1:17" s="197" customFormat="1" ht="18" customHeight="1">
      <c r="A81" s="675" t="s">
        <v>79</v>
      </c>
      <c r="B81" s="675"/>
      <c r="C81" s="69">
        <f>R7</f>
        <v>16</v>
      </c>
      <c r="D81" s="70">
        <f>SUM(O56+P56+Q56)</f>
        <v>42</v>
      </c>
      <c r="E81" s="71">
        <f>Q66</f>
        <v>44</v>
      </c>
      <c r="F81" s="72"/>
      <c r="G81" s="73">
        <v>34</v>
      </c>
      <c r="H81" s="74">
        <v>12</v>
      </c>
      <c r="I81" s="676" t="s">
        <v>52</v>
      </c>
      <c r="J81" s="676"/>
      <c r="K81" s="677" t="s">
        <v>53</v>
      </c>
      <c r="L81" s="677"/>
      <c r="M81" s="678" t="s">
        <v>80</v>
      </c>
      <c r="N81" s="678"/>
      <c r="O81" s="75">
        <f t="shared" ref="O81:O86" si="9">O58</f>
        <v>29</v>
      </c>
      <c r="P81" s="76">
        <v>18</v>
      </c>
      <c r="Q81" s="77">
        <v>30</v>
      </c>
    </row>
    <row r="82" spans="1:17" s="197" customFormat="1" ht="18" customHeight="1">
      <c r="A82" s="666"/>
      <c r="B82" s="666"/>
      <c r="C82" s="78"/>
      <c r="D82" s="79"/>
      <c r="E82" s="80"/>
      <c r="F82" s="81">
        <f>Q69</f>
        <v>1</v>
      </c>
      <c r="G82" s="82"/>
      <c r="H82" s="83">
        <v>15</v>
      </c>
      <c r="I82" s="672" t="s">
        <v>52</v>
      </c>
      <c r="J82" s="672"/>
      <c r="K82" s="673" t="s">
        <v>54</v>
      </c>
      <c r="L82" s="673"/>
      <c r="M82" s="674" t="s">
        <v>80</v>
      </c>
      <c r="N82" s="674"/>
      <c r="O82" s="84">
        <f t="shared" si="9"/>
        <v>5</v>
      </c>
      <c r="P82" s="85">
        <v>7</v>
      </c>
      <c r="Q82" s="86">
        <v>56</v>
      </c>
    </row>
    <row r="83" spans="1:17" s="197" customFormat="1" ht="18" customHeight="1">
      <c r="A83" s="666"/>
      <c r="B83" s="666"/>
      <c r="C83" s="87"/>
      <c r="D83" s="88"/>
      <c r="E83" s="89"/>
      <c r="F83" s="88"/>
      <c r="G83" s="90"/>
      <c r="H83" s="91"/>
      <c r="I83" s="672" t="s">
        <v>52</v>
      </c>
      <c r="J83" s="672"/>
      <c r="K83" s="673" t="s">
        <v>55</v>
      </c>
      <c r="L83" s="673"/>
      <c r="M83" s="674" t="s">
        <v>80</v>
      </c>
      <c r="N83" s="674"/>
      <c r="O83" s="75">
        <f t="shared" si="9"/>
        <v>11</v>
      </c>
      <c r="P83" s="85">
        <v>8</v>
      </c>
      <c r="Q83" s="86">
        <v>1</v>
      </c>
    </row>
    <row r="84" spans="1:17" s="197" customFormat="1" ht="18" customHeight="1">
      <c r="A84" s="666"/>
      <c r="B84" s="666"/>
      <c r="C84" s="87"/>
      <c r="D84" s="88"/>
      <c r="E84" s="89"/>
      <c r="F84" s="88"/>
      <c r="G84" s="90"/>
      <c r="H84" s="91"/>
      <c r="I84" s="672"/>
      <c r="J84" s="672"/>
      <c r="K84" s="673"/>
      <c r="L84" s="673"/>
      <c r="M84" s="674"/>
      <c r="N84" s="674"/>
      <c r="O84" s="84">
        <f t="shared" si="9"/>
        <v>0</v>
      </c>
      <c r="P84" s="85"/>
      <c r="Q84" s="86"/>
    </row>
    <row r="85" spans="1:17" s="197" customFormat="1" ht="18" customHeight="1">
      <c r="A85" s="666"/>
      <c r="B85" s="666"/>
      <c r="C85" s="87"/>
      <c r="D85" s="88"/>
      <c r="E85" s="89"/>
      <c r="F85" s="88"/>
      <c r="G85" s="90"/>
      <c r="H85" s="91"/>
      <c r="I85" s="672"/>
      <c r="J85" s="672"/>
      <c r="K85" s="673"/>
      <c r="L85" s="673"/>
      <c r="M85" s="674"/>
      <c r="N85" s="674"/>
      <c r="O85" s="75">
        <f t="shared" si="9"/>
        <v>0</v>
      </c>
      <c r="P85" s="85"/>
      <c r="Q85" s="86"/>
    </row>
    <row r="86" spans="1:17" s="197" customFormat="1" ht="18" customHeight="1">
      <c r="A86" s="666"/>
      <c r="B86" s="666"/>
      <c r="C86" s="87"/>
      <c r="D86" s="88"/>
      <c r="E86" s="89"/>
      <c r="F86" s="88"/>
      <c r="G86" s="90"/>
      <c r="H86" s="91"/>
      <c r="I86" s="672"/>
      <c r="J86" s="672"/>
      <c r="K86" s="673"/>
      <c r="L86" s="673"/>
      <c r="M86" s="674"/>
      <c r="N86" s="674"/>
      <c r="O86" s="84">
        <f t="shared" si="9"/>
        <v>0</v>
      </c>
      <c r="P86" s="85"/>
      <c r="Q86" s="86"/>
    </row>
    <row r="87" spans="1:17" s="197" customFormat="1" ht="18" customHeight="1">
      <c r="A87" s="666"/>
      <c r="B87" s="666"/>
      <c r="C87" s="92"/>
      <c r="D87" s="93"/>
      <c r="E87" s="94"/>
      <c r="F87" s="95"/>
      <c r="G87" s="96"/>
      <c r="H87" s="97"/>
      <c r="I87" s="667"/>
      <c r="J87" s="667"/>
      <c r="K87" s="668"/>
      <c r="L87" s="668"/>
      <c r="M87" s="669"/>
      <c r="N87" s="669"/>
      <c r="O87" s="98">
        <f>O65</f>
        <v>0</v>
      </c>
      <c r="P87" s="99"/>
      <c r="Q87" s="100"/>
    </row>
    <row r="88" spans="1:17" s="197" customFormat="1" ht="18" customHeight="1">
      <c r="A88" s="670" t="s">
        <v>81</v>
      </c>
      <c r="B88" s="670"/>
      <c r="C88" s="101">
        <f t="shared" ref="C88:H88" si="10">SUM(C81:C87)</f>
        <v>16</v>
      </c>
      <c r="D88" s="102">
        <f t="shared" si="10"/>
        <v>42</v>
      </c>
      <c r="E88" s="103">
        <f t="shared" si="10"/>
        <v>44</v>
      </c>
      <c r="F88" s="104">
        <f t="shared" si="10"/>
        <v>1</v>
      </c>
      <c r="G88" s="105">
        <f t="shared" si="10"/>
        <v>34</v>
      </c>
      <c r="H88" s="106">
        <f t="shared" si="10"/>
        <v>27</v>
      </c>
      <c r="I88" s="671" t="s">
        <v>82</v>
      </c>
      <c r="J88" s="671"/>
      <c r="K88" s="671"/>
      <c r="L88" s="671"/>
      <c r="M88" s="671"/>
      <c r="N88" s="671"/>
      <c r="O88" s="107">
        <f>SUM(O81:O87)</f>
        <v>45</v>
      </c>
      <c r="P88" s="108">
        <f>SUM(P81:P87)+INT(SUM(Q81:Q87)/60)</f>
        <v>34</v>
      </c>
      <c r="Q88" s="109">
        <f>MOD(SUM(Q81:Q87),60)</f>
        <v>27</v>
      </c>
    </row>
    <row r="89" spans="1:17" s="197" customFormat="1" ht="30" customHeight="1" thickBot="1">
      <c r="A89" s="660" t="s">
        <v>83</v>
      </c>
      <c r="B89" s="660"/>
      <c r="C89" s="660"/>
      <c r="D89" s="660"/>
      <c r="E89" s="660"/>
      <c r="F89" s="660"/>
      <c r="G89" s="660"/>
      <c r="H89" s="660"/>
      <c r="I89" s="660"/>
      <c r="J89" s="660"/>
      <c r="K89" s="660"/>
      <c r="L89" s="660"/>
      <c r="M89" s="660"/>
      <c r="N89" s="660"/>
      <c r="O89" s="660"/>
      <c r="P89" s="660"/>
      <c r="Q89" s="660"/>
    </row>
    <row r="90" spans="1:17" s="197" customFormat="1" ht="18" customHeight="1">
      <c r="A90" s="110">
        <v>1</v>
      </c>
      <c r="B90" s="661" t="s">
        <v>84</v>
      </c>
      <c r="C90" s="661"/>
      <c r="D90" s="661"/>
      <c r="E90" s="662">
        <v>1300</v>
      </c>
      <c r="F90" s="662"/>
      <c r="G90" s="662"/>
      <c r="H90" s="111" t="s">
        <v>85</v>
      </c>
      <c r="I90" s="112" t="s">
        <v>6</v>
      </c>
      <c r="J90" s="663">
        <f>C55</f>
        <v>27</v>
      </c>
      <c r="K90" s="663"/>
      <c r="L90" s="113"/>
      <c r="M90" s="114"/>
      <c r="N90" s="115" t="s">
        <v>82</v>
      </c>
      <c r="O90" s="664">
        <f t="shared" ref="O90:O98" si="11">E90*J90</f>
        <v>35100</v>
      </c>
      <c r="P90" s="664"/>
      <c r="Q90" s="116" t="s">
        <v>85</v>
      </c>
    </row>
    <row r="91" spans="1:17" s="197" customFormat="1" ht="18" customHeight="1">
      <c r="A91" s="117">
        <v>2</v>
      </c>
      <c r="B91" s="118" t="s">
        <v>86</v>
      </c>
      <c r="C91" s="119"/>
      <c r="D91" s="120"/>
      <c r="E91" s="665">
        <v>420</v>
      </c>
      <c r="F91" s="665"/>
      <c r="G91" s="665"/>
      <c r="H91" s="121" t="s">
        <v>85</v>
      </c>
      <c r="I91" s="122" t="s">
        <v>6</v>
      </c>
      <c r="J91" s="648">
        <f>C56</f>
        <v>1</v>
      </c>
      <c r="K91" s="648"/>
      <c r="L91" s="123"/>
      <c r="M91" s="124"/>
      <c r="N91" s="125" t="s">
        <v>82</v>
      </c>
      <c r="O91" s="649">
        <f t="shared" si="11"/>
        <v>420</v>
      </c>
      <c r="P91" s="649"/>
      <c r="Q91" s="126" t="s">
        <v>85</v>
      </c>
    </row>
    <row r="92" spans="1:17" s="197" customFormat="1" ht="18" customHeight="1">
      <c r="A92" s="215">
        <v>3</v>
      </c>
      <c r="B92" s="646" t="s">
        <v>87</v>
      </c>
      <c r="C92" s="646"/>
      <c r="D92" s="646"/>
      <c r="E92" s="647">
        <v>220</v>
      </c>
      <c r="F92" s="647"/>
      <c r="G92" s="647"/>
      <c r="H92" s="121" t="s">
        <v>85</v>
      </c>
      <c r="I92" s="122" t="s">
        <v>6</v>
      </c>
      <c r="J92" s="654">
        <f>Q58</f>
        <v>45</v>
      </c>
      <c r="K92" s="654"/>
      <c r="L92" s="123"/>
      <c r="M92" s="124"/>
      <c r="N92" s="125" t="s">
        <v>82</v>
      </c>
      <c r="O92" s="657">
        <f t="shared" si="11"/>
        <v>9900</v>
      </c>
      <c r="P92" s="657"/>
      <c r="Q92" s="126" t="s">
        <v>85</v>
      </c>
    </row>
    <row r="93" spans="1:17" s="197" customFormat="1" ht="18" customHeight="1">
      <c r="A93" s="658">
        <v>4</v>
      </c>
      <c r="B93" s="659" t="s">
        <v>88</v>
      </c>
      <c r="C93" s="119" t="s">
        <v>89</v>
      </c>
      <c r="D93" s="127"/>
      <c r="E93" s="655">
        <v>1200</v>
      </c>
      <c r="F93" s="655"/>
      <c r="G93" s="655"/>
      <c r="H93" s="346" t="s">
        <v>85</v>
      </c>
      <c r="I93" s="347" t="s">
        <v>6</v>
      </c>
      <c r="J93" s="654">
        <v>29</v>
      </c>
      <c r="K93" s="654"/>
      <c r="L93" s="128"/>
      <c r="M93" s="129"/>
      <c r="N93" s="130" t="s">
        <v>82</v>
      </c>
      <c r="O93" s="649">
        <f t="shared" si="11"/>
        <v>34800</v>
      </c>
      <c r="P93" s="649"/>
      <c r="Q93" s="348" t="s">
        <v>85</v>
      </c>
    </row>
    <row r="94" spans="1:17" s="197" customFormat="1" ht="18" customHeight="1">
      <c r="A94" s="658"/>
      <c r="B94" s="659"/>
      <c r="C94" s="121" t="s">
        <v>54</v>
      </c>
      <c r="D94" s="131"/>
      <c r="E94" s="647">
        <v>1200</v>
      </c>
      <c r="F94" s="647"/>
      <c r="G94" s="647"/>
      <c r="H94" s="121" t="s">
        <v>85</v>
      </c>
      <c r="I94" s="122" t="s">
        <v>6</v>
      </c>
      <c r="J94" s="654">
        <v>5</v>
      </c>
      <c r="K94" s="654"/>
      <c r="L94" s="128"/>
      <c r="M94" s="129"/>
      <c r="N94" s="130" t="s">
        <v>82</v>
      </c>
      <c r="O94" s="649">
        <f t="shared" si="11"/>
        <v>6000</v>
      </c>
      <c r="P94" s="649"/>
      <c r="Q94" s="126" t="s">
        <v>85</v>
      </c>
    </row>
    <row r="95" spans="1:17" s="197" customFormat="1" ht="18" customHeight="1">
      <c r="A95" s="658"/>
      <c r="B95" s="659"/>
      <c r="C95" s="121" t="s">
        <v>55</v>
      </c>
      <c r="D95" s="131"/>
      <c r="E95" s="655">
        <v>1200</v>
      </c>
      <c r="F95" s="655"/>
      <c r="G95" s="655"/>
      <c r="H95" s="346" t="s">
        <v>85</v>
      </c>
      <c r="I95" s="347" t="s">
        <v>6</v>
      </c>
      <c r="J95" s="654">
        <v>11</v>
      </c>
      <c r="K95" s="654"/>
      <c r="L95" s="128"/>
      <c r="M95" s="129"/>
      <c r="N95" s="130" t="s">
        <v>82</v>
      </c>
      <c r="O95" s="656">
        <f t="shared" si="11"/>
        <v>13200</v>
      </c>
      <c r="P95" s="656"/>
      <c r="Q95" s="126" t="s">
        <v>85</v>
      </c>
    </row>
    <row r="96" spans="1:17" s="197" customFormat="1" ht="18" customHeight="1">
      <c r="A96" s="215">
        <v>5</v>
      </c>
      <c r="B96" s="646" t="s">
        <v>90</v>
      </c>
      <c r="C96" s="646"/>
      <c r="D96" s="646"/>
      <c r="E96" s="647">
        <v>550</v>
      </c>
      <c r="F96" s="647"/>
      <c r="G96" s="647"/>
      <c r="H96" s="121" t="s">
        <v>85</v>
      </c>
      <c r="I96" s="122" t="s">
        <v>6</v>
      </c>
      <c r="J96" s="654">
        <f>O75</f>
        <v>0</v>
      </c>
      <c r="K96" s="654"/>
      <c r="L96" s="123"/>
      <c r="M96" s="124"/>
      <c r="N96" s="125" t="s">
        <v>82</v>
      </c>
      <c r="O96" s="649">
        <f t="shared" si="11"/>
        <v>0</v>
      </c>
      <c r="P96" s="649"/>
      <c r="Q96" s="126" t="s">
        <v>85</v>
      </c>
    </row>
    <row r="97" spans="1:17" s="197" customFormat="1" ht="18" customHeight="1">
      <c r="A97" s="215">
        <v>6</v>
      </c>
      <c r="B97" s="646" t="s">
        <v>91</v>
      </c>
      <c r="C97" s="646"/>
      <c r="D97" s="646"/>
      <c r="E97" s="647">
        <v>550</v>
      </c>
      <c r="F97" s="647"/>
      <c r="G97" s="647"/>
      <c r="H97" s="121" t="s">
        <v>85</v>
      </c>
      <c r="I97" s="122" t="s">
        <v>6</v>
      </c>
      <c r="J97" s="648">
        <f>O76+O77</f>
        <v>0</v>
      </c>
      <c r="K97" s="648"/>
      <c r="L97" s="123"/>
      <c r="M97" s="124"/>
      <c r="N97" s="125" t="s">
        <v>82</v>
      </c>
      <c r="O97" s="649">
        <f t="shared" si="11"/>
        <v>0</v>
      </c>
      <c r="P97" s="649"/>
      <c r="Q97" s="126" t="s">
        <v>85</v>
      </c>
    </row>
    <row r="98" spans="1:17" s="197" customFormat="1" ht="18" customHeight="1">
      <c r="A98" s="132">
        <v>7</v>
      </c>
      <c r="B98" s="650" t="s">
        <v>92</v>
      </c>
      <c r="C98" s="650"/>
      <c r="D98" s="650"/>
      <c r="E98" s="651"/>
      <c r="F98" s="651"/>
      <c r="G98" s="651"/>
      <c r="H98" s="133" t="s">
        <v>85</v>
      </c>
      <c r="I98" s="134" t="s">
        <v>6</v>
      </c>
      <c r="J98" s="652">
        <f>O78</f>
        <v>0</v>
      </c>
      <c r="K98" s="652"/>
      <c r="L98" s="135"/>
      <c r="M98" s="136"/>
      <c r="N98" s="137" t="s">
        <v>82</v>
      </c>
      <c r="O98" s="653">
        <f t="shared" si="11"/>
        <v>0</v>
      </c>
      <c r="P98" s="653"/>
      <c r="Q98" s="138" t="s">
        <v>85</v>
      </c>
    </row>
    <row r="99" spans="1:17" s="197" customFormat="1" ht="18" customHeight="1" thickBot="1">
      <c r="A99" s="640"/>
      <c r="B99" s="640"/>
      <c r="C99" s="640"/>
      <c r="D99" s="640"/>
      <c r="E99" s="139" t="s">
        <v>93</v>
      </c>
      <c r="F99" s="140"/>
      <c r="G99" s="140"/>
      <c r="H99" s="140"/>
      <c r="I99" s="140"/>
      <c r="J99" s="140"/>
      <c r="K99" s="140"/>
      <c r="L99" s="140"/>
      <c r="M99" s="140"/>
      <c r="N99" s="141" t="s">
        <v>46</v>
      </c>
      <c r="O99" s="641">
        <f>SUM(O90:P98)</f>
        <v>99420</v>
      </c>
      <c r="P99" s="641"/>
      <c r="Q99" s="142" t="s">
        <v>85</v>
      </c>
    </row>
    <row r="100" spans="1:17" s="197" customFormat="1" ht="11.25" customHeight="1">
      <c r="A100" s="143"/>
      <c r="B100" s="144"/>
      <c r="C100" s="280"/>
      <c r="D100" s="280"/>
      <c r="E100" s="146"/>
      <c r="F100" s="146"/>
      <c r="G100" s="146"/>
      <c r="H100" s="146"/>
      <c r="I100" s="146"/>
      <c r="J100" s="146"/>
      <c r="K100" s="146"/>
      <c r="L100" s="146"/>
      <c r="M100" s="146"/>
      <c r="N100" s="146"/>
      <c r="O100" s="280"/>
      <c r="P100" s="280"/>
      <c r="Q100" s="349"/>
    </row>
    <row r="101" spans="1:17" s="197" customFormat="1" ht="23.25" customHeight="1">
      <c r="A101" s="642" t="s">
        <v>94</v>
      </c>
      <c r="B101" s="642"/>
      <c r="C101" s="149"/>
      <c r="D101" s="149"/>
      <c r="E101" s="149"/>
      <c r="F101" s="149"/>
      <c r="G101" s="149"/>
      <c r="H101" s="149"/>
      <c r="I101" s="148"/>
      <c r="J101" s="149"/>
      <c r="K101" s="153"/>
      <c r="L101" s="643" t="s">
        <v>95</v>
      </c>
      <c r="M101" s="643"/>
      <c r="N101" s="644" t="s">
        <v>96</v>
      </c>
      <c r="O101" s="644"/>
      <c r="P101" s="645" t="s">
        <v>97</v>
      </c>
      <c r="Q101" s="645"/>
    </row>
    <row r="102" spans="1:17" s="197" customFormat="1" ht="21" customHeight="1">
      <c r="A102" s="150"/>
      <c r="B102" s="350"/>
      <c r="C102" s="351"/>
      <c r="D102" s="351"/>
      <c r="E102" s="351"/>
      <c r="F102" s="351"/>
      <c r="G102" s="351"/>
      <c r="H102" s="351"/>
      <c r="I102" s="351"/>
      <c r="J102" s="351"/>
      <c r="K102" s="151"/>
      <c r="L102" s="152"/>
      <c r="M102" s="153"/>
      <c r="N102" s="152"/>
      <c r="O102" s="154"/>
      <c r="P102" s="152"/>
      <c r="Q102" s="153"/>
    </row>
    <row r="103" spans="1:17" s="197" customFormat="1" ht="15.75" customHeight="1">
      <c r="A103" s="155"/>
      <c r="B103" s="156"/>
      <c r="C103" s="157"/>
      <c r="D103" s="157"/>
      <c r="E103" s="157"/>
      <c r="F103" s="157"/>
      <c r="G103" s="157"/>
      <c r="H103" s="157"/>
      <c r="I103" s="157"/>
      <c r="J103" s="157"/>
      <c r="K103" s="158"/>
      <c r="L103" s="155"/>
      <c r="M103" s="158"/>
      <c r="N103" s="155"/>
      <c r="O103" s="158"/>
      <c r="P103" s="155"/>
      <c r="Q103" s="158"/>
    </row>
    <row r="104" spans="1:17" s="197" customFormat="1" ht="13.5" customHeight="1">
      <c r="A104" s="149" t="s">
        <v>98</v>
      </c>
      <c r="B104" s="159"/>
      <c r="C104" s="149"/>
      <c r="D104" s="149"/>
      <c r="E104" s="149"/>
      <c r="F104" s="149"/>
      <c r="G104" s="149"/>
      <c r="H104" s="149"/>
      <c r="I104" s="149"/>
      <c r="J104" s="149"/>
      <c r="K104" s="149"/>
      <c r="L104" s="149"/>
      <c r="M104" s="149"/>
      <c r="N104" s="149"/>
      <c r="O104" s="149"/>
      <c r="P104" s="149"/>
      <c r="Q104" s="149"/>
    </row>
    <row r="105" spans="1:17" s="197" customFormat="1" ht="15.75" customHeight="1">
      <c r="A105" s="636" t="s">
        <v>99</v>
      </c>
      <c r="B105" s="636"/>
      <c r="C105" s="636"/>
      <c r="D105" s="636"/>
      <c r="E105" s="636"/>
      <c r="F105" s="636"/>
      <c r="G105" s="636"/>
      <c r="H105" s="636"/>
      <c r="I105" s="636"/>
      <c r="J105" s="636"/>
      <c r="K105" s="636"/>
      <c r="L105" s="636"/>
      <c r="M105" s="636"/>
      <c r="N105" s="636"/>
      <c r="O105" s="636"/>
      <c r="P105" s="636"/>
      <c r="Q105" s="636"/>
    </row>
    <row r="106" spans="1:17" s="197" customFormat="1" ht="15" customHeight="1">
      <c r="B106" s="160" t="str">
        <f>A3</f>
        <v>熊谷</v>
      </c>
      <c r="C106" s="161" t="s">
        <v>8</v>
      </c>
      <c r="D106" s="352" t="s">
        <v>100</v>
      </c>
      <c r="E106" s="352"/>
      <c r="F106" s="352"/>
      <c r="G106" s="352"/>
      <c r="H106" s="352"/>
      <c r="I106" s="352"/>
      <c r="J106" s="352"/>
      <c r="K106" s="352"/>
      <c r="L106" s="352"/>
      <c r="M106" s="352"/>
      <c r="N106" s="352"/>
      <c r="O106" s="352"/>
      <c r="P106" s="352"/>
      <c r="Q106" s="352"/>
    </row>
    <row r="107" spans="1:17" s="197" customFormat="1" ht="15.75" customHeight="1">
      <c r="A107" s="162"/>
      <c r="B107" s="163"/>
      <c r="C107" s="353"/>
      <c r="D107" s="354"/>
      <c r="H107" s="592">
        <f>O99</f>
        <v>99420</v>
      </c>
      <c r="I107" s="592"/>
      <c r="J107" s="592"/>
      <c r="K107" s="592"/>
      <c r="L107" s="592"/>
      <c r="M107" s="164"/>
      <c r="N107" s="355"/>
      <c r="O107" s="637"/>
      <c r="P107" s="637"/>
      <c r="Q107" s="637"/>
    </row>
    <row r="108" spans="1:17" s="197" customFormat="1" ht="16.5" customHeight="1">
      <c r="A108" s="356"/>
      <c r="B108" s="357"/>
      <c r="C108" s="356"/>
      <c r="F108" s="358" t="s">
        <v>101</v>
      </c>
      <c r="H108" s="359">
        <v>4</v>
      </c>
      <c r="I108" s="360" t="s">
        <v>102</v>
      </c>
      <c r="J108" s="360"/>
      <c r="K108" s="360"/>
      <c r="L108" s="360"/>
      <c r="M108" s="165"/>
      <c r="N108" s="165"/>
      <c r="O108" s="165"/>
      <c r="P108" s="361"/>
      <c r="Q108" s="361"/>
    </row>
    <row r="109" spans="1:17" s="197" customFormat="1" ht="13.5" customHeight="1">
      <c r="A109" s="356"/>
      <c r="B109" s="638">
        <v>44656</v>
      </c>
      <c r="C109" s="638"/>
      <c r="D109" s="638"/>
      <c r="E109" s="162"/>
      <c r="F109" s="162"/>
      <c r="G109" s="162"/>
      <c r="H109" s="162"/>
      <c r="I109" s="162"/>
      <c r="J109" s="355"/>
      <c r="K109" s="162"/>
      <c r="L109" s="594" t="s">
        <v>103</v>
      </c>
      <c r="M109" s="594"/>
      <c r="N109" s="639" t="s">
        <v>145</v>
      </c>
      <c r="O109" s="639"/>
      <c r="P109" s="639"/>
      <c r="Q109" s="167"/>
    </row>
    <row r="110" spans="1:17" s="197" customFormat="1" ht="13.5" customHeight="1">
      <c r="A110" s="356"/>
      <c r="B110" s="357"/>
      <c r="C110" s="356"/>
      <c r="D110" s="362"/>
      <c r="E110" s="162"/>
      <c r="F110" s="162"/>
      <c r="G110" s="162"/>
      <c r="H110" s="162"/>
      <c r="I110" s="162"/>
      <c r="J110" s="355"/>
      <c r="K110" s="162"/>
      <c r="L110" s="363"/>
      <c r="M110" s="363"/>
      <c r="N110" s="205"/>
      <c r="O110" s="205"/>
      <c r="P110" s="205"/>
      <c r="Q110" s="355"/>
    </row>
    <row r="111" spans="1:17" s="197" customFormat="1" ht="13.5" customHeight="1">
      <c r="A111" s="356"/>
      <c r="B111" s="629" t="s">
        <v>104</v>
      </c>
      <c r="C111" s="629"/>
      <c r="D111" s="629"/>
      <c r="E111" s="629"/>
      <c r="F111" s="629"/>
      <c r="G111" s="629"/>
      <c r="H111" s="629"/>
      <c r="I111" s="629"/>
      <c r="J111" s="629"/>
      <c r="K111" s="629"/>
      <c r="L111" s="629"/>
      <c r="M111" s="629"/>
      <c r="N111" s="629"/>
      <c r="O111" s="361"/>
      <c r="P111" s="361"/>
      <c r="Q111" s="361"/>
    </row>
    <row r="112" spans="1:17" s="197" customFormat="1" ht="13.5" customHeight="1">
      <c r="A112" s="162"/>
      <c r="B112" s="630" t="s">
        <v>105</v>
      </c>
      <c r="C112" s="630"/>
      <c r="D112" s="630"/>
      <c r="E112" s="630"/>
      <c r="F112" s="630"/>
      <c r="G112" s="630"/>
      <c r="H112" s="630"/>
      <c r="I112" s="630"/>
      <c r="J112" s="630"/>
      <c r="K112" s="630"/>
      <c r="L112" s="630"/>
      <c r="M112" s="630"/>
      <c r="N112" s="630"/>
      <c r="O112" s="162"/>
      <c r="P112" s="162"/>
      <c r="Q112" s="162"/>
    </row>
    <row r="113" spans="1:257" s="197" customFormat="1" ht="23.25" customHeight="1">
      <c r="A113" s="631" t="s">
        <v>106</v>
      </c>
      <c r="B113" s="631"/>
      <c r="C113" s="631"/>
      <c r="D113" s="631"/>
      <c r="E113" s="631"/>
      <c r="F113" s="631"/>
      <c r="G113" s="631"/>
      <c r="H113" s="631"/>
      <c r="I113" s="631"/>
      <c r="J113" s="631"/>
      <c r="K113" s="631"/>
      <c r="L113" s="631"/>
      <c r="M113" s="631"/>
      <c r="N113" s="631"/>
      <c r="O113" s="631"/>
      <c r="P113" s="631"/>
      <c r="Q113" s="631"/>
    </row>
    <row r="114" spans="1:257" s="197" customFormat="1" ht="13.5" customHeight="1">
      <c r="A114" s="364"/>
      <c r="B114" s="364"/>
      <c r="C114" s="364"/>
      <c r="D114" s="364"/>
      <c r="E114" s="364"/>
      <c r="F114" s="364"/>
      <c r="G114" s="364"/>
      <c r="H114" s="364"/>
      <c r="I114" s="364"/>
      <c r="J114" s="364"/>
      <c r="K114" s="364"/>
      <c r="L114" s="364"/>
      <c r="M114" s="364"/>
      <c r="N114" s="364"/>
      <c r="O114" s="364"/>
      <c r="P114" s="364"/>
      <c r="Q114" s="364"/>
    </row>
    <row r="115" spans="1:257" s="197" customFormat="1" ht="29.25" customHeight="1">
      <c r="A115" s="632" t="s">
        <v>1</v>
      </c>
      <c r="B115" s="632"/>
      <c r="C115" s="365" t="str">
        <f>A3</f>
        <v>熊谷</v>
      </c>
      <c r="D115" s="366" t="s">
        <v>8</v>
      </c>
      <c r="E115" s="170" t="s">
        <v>107</v>
      </c>
      <c r="F115" s="633">
        <f>D3</f>
        <v>44652</v>
      </c>
      <c r="G115" s="633"/>
      <c r="H115" s="633"/>
      <c r="I115" s="367" t="s">
        <v>9</v>
      </c>
      <c r="J115" s="633">
        <f>I3</f>
        <v>44654</v>
      </c>
      <c r="K115" s="633"/>
      <c r="L115" s="633"/>
      <c r="M115" s="634" t="s">
        <v>12</v>
      </c>
      <c r="N115" s="634"/>
      <c r="O115" s="635" t="s">
        <v>13</v>
      </c>
      <c r="P115" s="635"/>
      <c r="Q115" s="635"/>
    </row>
    <row r="116" spans="1:257" s="197" customFormat="1" ht="24.75" customHeight="1">
      <c r="A116" s="623" t="s">
        <v>10</v>
      </c>
      <c r="B116" s="623"/>
      <c r="C116" s="624" t="str">
        <f>O3</f>
        <v>川口太郎</v>
      </c>
      <c r="D116" s="624"/>
      <c r="E116" s="171" t="s">
        <v>108</v>
      </c>
      <c r="F116" s="625" t="s">
        <v>109</v>
      </c>
      <c r="G116" s="625"/>
      <c r="H116" s="625"/>
      <c r="I116" s="625"/>
      <c r="J116" s="625"/>
      <c r="K116" s="625"/>
      <c r="L116" s="625"/>
      <c r="M116" s="626" t="s">
        <v>110</v>
      </c>
      <c r="N116" s="626"/>
      <c r="O116" s="627" t="str">
        <f>O4</f>
        <v>090-1000-1000</v>
      </c>
      <c r="P116" s="627"/>
      <c r="Q116" s="627"/>
    </row>
    <row r="117" spans="1:257" s="197" customFormat="1" ht="24.75" customHeight="1" thickBot="1">
      <c r="A117" s="162"/>
      <c r="B117" s="368"/>
      <c r="C117" s="368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162"/>
      <c r="P117" s="162"/>
      <c r="Q117" s="162"/>
    </row>
    <row r="118" spans="1:257" s="197" customFormat="1" ht="18" customHeight="1" thickTop="1" thickBot="1">
      <c r="A118" s="162"/>
      <c r="B118" s="628" t="s">
        <v>111</v>
      </c>
      <c r="C118" s="628"/>
      <c r="D118" s="628"/>
      <c r="E118" s="172">
        <v>1</v>
      </c>
      <c r="F118" s="172">
        <v>2</v>
      </c>
      <c r="G118" s="172">
        <v>3</v>
      </c>
      <c r="H118" s="172">
        <v>4</v>
      </c>
      <c r="I118" s="172">
        <v>5</v>
      </c>
      <c r="J118" s="172">
        <v>6</v>
      </c>
      <c r="K118" s="172">
        <v>7</v>
      </c>
      <c r="L118" s="172">
        <v>8</v>
      </c>
      <c r="M118" s="172">
        <v>9</v>
      </c>
      <c r="N118" s="172">
        <v>10</v>
      </c>
      <c r="P118" s="162"/>
      <c r="Q118" s="162"/>
    </row>
    <row r="119" spans="1:257" s="197" customFormat="1" ht="18" customHeight="1" thickTop="1" thickBot="1">
      <c r="A119" s="162"/>
      <c r="B119" s="628"/>
      <c r="C119" s="628"/>
      <c r="D119" s="628"/>
      <c r="E119" s="173">
        <f t="shared" ref="E119:N119" si="12">E7</f>
        <v>43922</v>
      </c>
      <c r="F119" s="173">
        <f t="shared" si="12"/>
        <v>43923</v>
      </c>
      <c r="G119" s="173">
        <f t="shared" si="12"/>
        <v>43924</v>
      </c>
      <c r="H119" s="173">
        <f t="shared" si="12"/>
        <v>0</v>
      </c>
      <c r="I119" s="173">
        <f t="shared" si="12"/>
        <v>0</v>
      </c>
      <c r="J119" s="173">
        <f t="shared" si="12"/>
        <v>0</v>
      </c>
      <c r="K119" s="173">
        <f t="shared" si="12"/>
        <v>0</v>
      </c>
      <c r="L119" s="173">
        <f t="shared" si="12"/>
        <v>0</v>
      </c>
      <c r="M119" s="173">
        <f t="shared" si="12"/>
        <v>0</v>
      </c>
      <c r="N119" s="173">
        <f t="shared" si="12"/>
        <v>0</v>
      </c>
      <c r="P119" s="162"/>
      <c r="Q119" s="162"/>
    </row>
    <row r="120" spans="1:257" s="197" customFormat="1" ht="18" customHeight="1" thickTop="1" thickBot="1">
      <c r="A120" s="162"/>
      <c r="B120" s="615" t="s">
        <v>112</v>
      </c>
      <c r="C120" s="615"/>
      <c r="D120" s="174" t="s">
        <v>58</v>
      </c>
      <c r="E120" s="175">
        <f t="shared" ref="E120:N123" si="13">E66</f>
        <v>0</v>
      </c>
      <c r="F120" s="176">
        <f t="shared" si="13"/>
        <v>20</v>
      </c>
      <c r="G120" s="176">
        <f t="shared" si="13"/>
        <v>22</v>
      </c>
      <c r="H120" s="176">
        <f t="shared" si="13"/>
        <v>0</v>
      </c>
      <c r="I120" s="176">
        <f t="shared" si="13"/>
        <v>0</v>
      </c>
      <c r="J120" s="176">
        <f t="shared" si="13"/>
        <v>0</v>
      </c>
      <c r="K120" s="176">
        <f t="shared" si="13"/>
        <v>0</v>
      </c>
      <c r="L120" s="176">
        <f t="shared" si="13"/>
        <v>0</v>
      </c>
      <c r="M120" s="176">
        <f t="shared" si="13"/>
        <v>0</v>
      </c>
      <c r="N120" s="176">
        <f t="shared" si="13"/>
        <v>0</v>
      </c>
      <c r="P120" s="619">
        <f t="shared" ref="P120:P127" si="14">SUM(E120:N120)</f>
        <v>42</v>
      </c>
      <c r="Q120" s="619"/>
    </row>
    <row r="121" spans="1:257" s="197" customFormat="1" ht="18" customHeight="1" thickTop="1">
      <c r="A121" s="162"/>
      <c r="B121" s="615"/>
      <c r="C121" s="615"/>
      <c r="D121" s="177" t="s">
        <v>59</v>
      </c>
      <c r="E121" s="320">
        <f t="shared" si="13"/>
        <v>0</v>
      </c>
      <c r="F121" s="321">
        <f t="shared" si="13"/>
        <v>0</v>
      </c>
      <c r="G121" s="321">
        <f t="shared" si="13"/>
        <v>0</v>
      </c>
      <c r="H121" s="321">
        <f t="shared" si="13"/>
        <v>0</v>
      </c>
      <c r="I121" s="321">
        <f t="shared" si="13"/>
        <v>0</v>
      </c>
      <c r="J121" s="321">
        <f t="shared" si="13"/>
        <v>0</v>
      </c>
      <c r="K121" s="321">
        <f t="shared" si="13"/>
        <v>0</v>
      </c>
      <c r="L121" s="321">
        <f t="shared" si="13"/>
        <v>0</v>
      </c>
      <c r="M121" s="321">
        <f t="shared" si="13"/>
        <v>0</v>
      </c>
      <c r="N121" s="321">
        <f t="shared" si="13"/>
        <v>0</v>
      </c>
      <c r="P121" s="620">
        <f t="shared" si="14"/>
        <v>0</v>
      </c>
      <c r="Q121" s="620"/>
    </row>
    <row r="122" spans="1:257" ht="18" customHeight="1" thickBot="1">
      <c r="A122" s="162"/>
      <c r="B122" s="621" t="str">
        <f>B68</f>
        <v>〇〇大ウインチ</v>
      </c>
      <c r="C122" s="621"/>
      <c r="D122" s="621"/>
      <c r="E122" s="178">
        <f t="shared" si="13"/>
        <v>0</v>
      </c>
      <c r="F122" s="179">
        <f t="shared" si="13"/>
        <v>2</v>
      </c>
      <c r="G122" s="179">
        <f t="shared" si="13"/>
        <v>0</v>
      </c>
      <c r="H122" s="179">
        <f t="shared" si="13"/>
        <v>0</v>
      </c>
      <c r="I122" s="179">
        <f t="shared" si="13"/>
        <v>0</v>
      </c>
      <c r="J122" s="179">
        <f t="shared" si="13"/>
        <v>0</v>
      </c>
      <c r="K122" s="179">
        <f t="shared" si="13"/>
        <v>0</v>
      </c>
      <c r="L122" s="179">
        <f t="shared" si="13"/>
        <v>0</v>
      </c>
      <c r="M122" s="179">
        <f t="shared" si="13"/>
        <v>0</v>
      </c>
      <c r="N122" s="179">
        <f t="shared" si="13"/>
        <v>0</v>
      </c>
      <c r="O122" s="180"/>
      <c r="P122" s="622">
        <f t="shared" si="14"/>
        <v>2</v>
      </c>
      <c r="Q122" s="622"/>
      <c r="R122"/>
      <c r="S122"/>
      <c r="T122"/>
      <c r="U122"/>
      <c r="V122"/>
      <c r="W122"/>
      <c r="X122"/>
      <c r="Y122"/>
      <c r="Z122"/>
      <c r="AA122"/>
      <c r="AB122"/>
      <c r="AC122"/>
      <c r="AD122"/>
      <c r="AE122"/>
      <c r="AF122"/>
      <c r="AG122"/>
      <c r="AH122"/>
      <c r="AI122"/>
      <c r="AJ122"/>
      <c r="AK122"/>
      <c r="AL122"/>
      <c r="AM122"/>
      <c r="AN122"/>
      <c r="AO122"/>
      <c r="AP122"/>
      <c r="AQ122"/>
      <c r="AR122"/>
      <c r="AS122"/>
      <c r="AT122"/>
      <c r="AU122"/>
      <c r="AV122"/>
      <c r="AW122"/>
      <c r="AX122"/>
      <c r="AY122"/>
      <c r="AZ122"/>
      <c r="BA122"/>
      <c r="BB122"/>
      <c r="BC122"/>
      <c r="BD122"/>
      <c r="BE122"/>
      <c r="BF122"/>
      <c r="BG122"/>
      <c r="BH122"/>
      <c r="BI122"/>
      <c r="BJ122"/>
      <c r="BK122"/>
      <c r="BL122"/>
      <c r="BM122"/>
      <c r="BN122"/>
      <c r="BO122"/>
      <c r="BP122"/>
      <c r="BQ122"/>
      <c r="BR122"/>
      <c r="BS122"/>
      <c r="BT122"/>
      <c r="BU122"/>
      <c r="BV122"/>
      <c r="BW122"/>
      <c r="BX122"/>
      <c r="BY122"/>
      <c r="BZ122"/>
      <c r="CA122"/>
      <c r="CB122"/>
      <c r="CC122"/>
      <c r="CD122"/>
      <c r="CE122"/>
      <c r="CF122"/>
      <c r="CG122"/>
      <c r="CH122"/>
      <c r="CI122"/>
      <c r="CJ122"/>
      <c r="CK122"/>
      <c r="CL122"/>
      <c r="CM122"/>
      <c r="CN122"/>
      <c r="CO122"/>
      <c r="CP122"/>
      <c r="CQ122"/>
      <c r="CR122"/>
      <c r="CS122"/>
      <c r="CT122"/>
      <c r="CU122"/>
      <c r="CV122"/>
      <c r="CW122"/>
      <c r="CX122"/>
      <c r="CY122"/>
      <c r="CZ122"/>
      <c r="DA122"/>
      <c r="DB122"/>
      <c r="DC122"/>
      <c r="DD122"/>
      <c r="DE122"/>
      <c r="DF122"/>
      <c r="DG122"/>
      <c r="DH122"/>
      <c r="DI122"/>
      <c r="DJ122"/>
      <c r="DK122"/>
      <c r="DL122"/>
      <c r="DM122"/>
      <c r="DN122"/>
      <c r="DO122"/>
      <c r="DP122"/>
      <c r="DQ122"/>
      <c r="DR122"/>
      <c r="DS122"/>
      <c r="DT122"/>
      <c r="DU122"/>
      <c r="DV122"/>
      <c r="DW122"/>
      <c r="DX122"/>
      <c r="DY122"/>
      <c r="DZ122"/>
      <c r="EA122"/>
      <c r="EB122"/>
      <c r="EC122"/>
      <c r="ED122"/>
      <c r="EE122"/>
      <c r="EF122"/>
      <c r="EG122"/>
      <c r="EH122"/>
      <c r="EI122"/>
      <c r="EJ122"/>
      <c r="EK122"/>
      <c r="EL122"/>
      <c r="EM122"/>
      <c r="EN122"/>
      <c r="EO122"/>
      <c r="EP122"/>
      <c r="EQ122"/>
      <c r="ER122"/>
      <c r="ES122"/>
      <c r="ET122"/>
      <c r="EU122"/>
      <c r="EV122"/>
      <c r="EW122"/>
      <c r="EX122"/>
      <c r="EY122"/>
      <c r="EZ122"/>
      <c r="FA122"/>
      <c r="FB122"/>
      <c r="FC122"/>
      <c r="FD122"/>
      <c r="FE122"/>
      <c r="FF122"/>
      <c r="FG122"/>
      <c r="FH122"/>
      <c r="FI122"/>
      <c r="FJ122"/>
      <c r="FK122"/>
      <c r="FL122"/>
      <c r="FM122"/>
      <c r="FN122"/>
      <c r="FO122"/>
      <c r="FP122"/>
      <c r="FQ122"/>
      <c r="FR122"/>
      <c r="FS122"/>
      <c r="FT122"/>
      <c r="FU122"/>
      <c r="FV122"/>
      <c r="FW122"/>
      <c r="FX122"/>
      <c r="FY122"/>
      <c r="FZ122"/>
      <c r="GA122"/>
      <c r="GB122"/>
      <c r="GC122"/>
      <c r="GD122"/>
      <c r="GE122"/>
      <c r="GF122"/>
      <c r="GG122"/>
      <c r="GH122"/>
      <c r="GI122"/>
      <c r="GJ122"/>
      <c r="GK122"/>
      <c r="GL122"/>
      <c r="GM122"/>
      <c r="GN122"/>
      <c r="GO122"/>
      <c r="GP122"/>
      <c r="GQ122"/>
      <c r="GR122"/>
      <c r="GS122"/>
      <c r="GT122"/>
      <c r="GU122"/>
      <c r="GV122"/>
      <c r="GW122"/>
      <c r="GX122"/>
      <c r="GY122"/>
      <c r="GZ122"/>
      <c r="HA122"/>
      <c r="HB122"/>
      <c r="HC122"/>
      <c r="HD122"/>
      <c r="HE122"/>
      <c r="HF122"/>
      <c r="HG122"/>
      <c r="HH122"/>
      <c r="HI122"/>
      <c r="HJ122"/>
      <c r="HK122"/>
      <c r="HL122"/>
      <c r="HM122"/>
      <c r="HN122"/>
      <c r="HO122"/>
      <c r="HP122"/>
      <c r="HQ122"/>
      <c r="HR122"/>
      <c r="HS122"/>
      <c r="HT122"/>
      <c r="HU122"/>
      <c r="HV122"/>
      <c r="HW122"/>
      <c r="HX122"/>
      <c r="HY122"/>
      <c r="HZ122"/>
      <c r="IA122"/>
      <c r="IB122"/>
      <c r="IC122"/>
      <c r="ID122"/>
      <c r="IE122"/>
      <c r="IF122"/>
      <c r="IG122"/>
      <c r="IH122"/>
      <c r="II122"/>
      <c r="IJ122"/>
      <c r="IK122"/>
      <c r="IL122"/>
      <c r="IM122"/>
      <c r="IN122"/>
      <c r="IO122"/>
      <c r="IP122"/>
      <c r="IQ122"/>
      <c r="IR122"/>
      <c r="IS122"/>
      <c r="IT122"/>
      <c r="IU122"/>
      <c r="IV122"/>
      <c r="IW122"/>
    </row>
    <row r="123" spans="1:257" s="197" customFormat="1" ht="18" customHeight="1" thickTop="1" thickBot="1">
      <c r="A123" s="162"/>
      <c r="B123" s="216" t="s">
        <v>113</v>
      </c>
      <c r="C123" s="181" t="s">
        <v>114</v>
      </c>
      <c r="D123" s="369"/>
      <c r="E123" s="370">
        <f t="shared" si="13"/>
        <v>0</v>
      </c>
      <c r="F123" s="369">
        <f t="shared" si="13"/>
        <v>0</v>
      </c>
      <c r="G123" s="369">
        <f t="shared" si="13"/>
        <v>1</v>
      </c>
      <c r="H123" s="369">
        <f t="shared" si="13"/>
        <v>0</v>
      </c>
      <c r="I123" s="369">
        <f t="shared" si="13"/>
        <v>0</v>
      </c>
      <c r="J123" s="369">
        <f t="shared" si="13"/>
        <v>0</v>
      </c>
      <c r="K123" s="369">
        <f t="shared" si="13"/>
        <v>0</v>
      </c>
      <c r="L123" s="369">
        <f t="shared" si="13"/>
        <v>0</v>
      </c>
      <c r="M123" s="369">
        <f t="shared" si="13"/>
        <v>0</v>
      </c>
      <c r="N123" s="369">
        <f t="shared" si="13"/>
        <v>0</v>
      </c>
      <c r="P123" s="614">
        <f t="shared" si="14"/>
        <v>1</v>
      </c>
      <c r="Q123" s="614"/>
    </row>
    <row r="124" spans="1:257" s="197" customFormat="1" ht="18" customHeight="1" thickTop="1" thickBot="1">
      <c r="A124" s="162"/>
      <c r="B124" s="182" t="s">
        <v>115</v>
      </c>
      <c r="C124" s="183"/>
      <c r="D124" s="369"/>
      <c r="E124" s="370"/>
      <c r="F124" s="369"/>
      <c r="G124" s="369"/>
      <c r="H124" s="369"/>
      <c r="I124" s="369"/>
      <c r="J124" s="369"/>
      <c r="K124" s="369"/>
      <c r="L124" s="369"/>
      <c r="M124" s="369"/>
      <c r="N124" s="369"/>
      <c r="P124" s="614">
        <f t="shared" si="14"/>
        <v>0</v>
      </c>
      <c r="Q124" s="614"/>
    </row>
    <row r="125" spans="1:257" s="197" customFormat="1" ht="18" customHeight="1" thickTop="1" thickBot="1">
      <c r="A125" s="162"/>
      <c r="B125" s="615" t="s">
        <v>63</v>
      </c>
      <c r="C125" s="184" t="s">
        <v>116</v>
      </c>
      <c r="D125" s="371"/>
      <c r="E125" s="372">
        <f t="shared" ref="E125:N127" si="15">E71</f>
        <v>0</v>
      </c>
      <c r="F125" s="371">
        <f t="shared" si="15"/>
        <v>1</v>
      </c>
      <c r="G125" s="371">
        <f t="shared" si="15"/>
        <v>0</v>
      </c>
      <c r="H125" s="371">
        <f t="shared" si="15"/>
        <v>0</v>
      </c>
      <c r="I125" s="371">
        <f t="shared" si="15"/>
        <v>0</v>
      </c>
      <c r="J125" s="371">
        <f t="shared" si="15"/>
        <v>0</v>
      </c>
      <c r="K125" s="371">
        <f t="shared" si="15"/>
        <v>0</v>
      </c>
      <c r="L125" s="371">
        <f t="shared" si="15"/>
        <v>0</v>
      </c>
      <c r="M125" s="371">
        <f t="shared" si="15"/>
        <v>0</v>
      </c>
      <c r="N125" s="371">
        <f t="shared" si="15"/>
        <v>0</v>
      </c>
      <c r="O125" s="185"/>
      <c r="P125" s="616">
        <f t="shared" si="14"/>
        <v>1</v>
      </c>
      <c r="Q125" s="616"/>
    </row>
    <row r="126" spans="1:257" s="197" customFormat="1" ht="18" customHeight="1" thickTop="1">
      <c r="A126" s="162"/>
      <c r="B126" s="615"/>
      <c r="C126" s="186" t="s">
        <v>64</v>
      </c>
      <c r="D126" s="373"/>
      <c r="E126" s="374">
        <f>E72</f>
        <v>0</v>
      </c>
      <c r="F126" s="374">
        <f t="shared" si="15"/>
        <v>0</v>
      </c>
      <c r="G126" s="374">
        <f t="shared" si="15"/>
        <v>0</v>
      </c>
      <c r="H126" s="374">
        <f t="shared" si="15"/>
        <v>0</v>
      </c>
      <c r="I126" s="374">
        <f t="shared" si="15"/>
        <v>0</v>
      </c>
      <c r="J126" s="374">
        <f t="shared" si="15"/>
        <v>0</v>
      </c>
      <c r="K126" s="374">
        <f t="shared" si="15"/>
        <v>0</v>
      </c>
      <c r="L126" s="374">
        <f t="shared" si="15"/>
        <v>0</v>
      </c>
      <c r="M126" s="374">
        <f t="shared" si="15"/>
        <v>0</v>
      </c>
      <c r="N126" s="374">
        <f t="shared" si="15"/>
        <v>0</v>
      </c>
      <c r="O126" s="185"/>
      <c r="P126" s="617">
        <f t="shared" si="14"/>
        <v>0</v>
      </c>
      <c r="Q126" s="617"/>
    </row>
    <row r="127" spans="1:257" s="197" customFormat="1" ht="18" customHeight="1">
      <c r="A127" s="162"/>
      <c r="B127" s="212" t="s">
        <v>140</v>
      </c>
      <c r="C127" s="211"/>
      <c r="D127" s="324"/>
      <c r="E127" s="324">
        <f>E73</f>
        <v>0</v>
      </c>
      <c r="F127" s="324">
        <f t="shared" si="15"/>
        <v>1</v>
      </c>
      <c r="G127" s="324">
        <f t="shared" si="15"/>
        <v>1</v>
      </c>
      <c r="H127" s="324">
        <f t="shared" si="15"/>
        <v>0</v>
      </c>
      <c r="I127" s="324">
        <f t="shared" si="15"/>
        <v>0</v>
      </c>
      <c r="J127" s="324">
        <f t="shared" si="15"/>
        <v>0</v>
      </c>
      <c r="K127" s="324">
        <f t="shared" si="15"/>
        <v>0</v>
      </c>
      <c r="L127" s="324">
        <f t="shared" si="15"/>
        <v>0</v>
      </c>
      <c r="M127" s="324">
        <f t="shared" si="15"/>
        <v>0</v>
      </c>
      <c r="N127" s="324">
        <f t="shared" si="15"/>
        <v>0</v>
      </c>
      <c r="P127" s="617">
        <f t="shared" si="14"/>
        <v>2</v>
      </c>
      <c r="Q127" s="617"/>
    </row>
    <row r="128" spans="1:257" s="197" customFormat="1" ht="23.25" customHeight="1">
      <c r="B128" s="205"/>
      <c r="C128" s="375"/>
      <c r="O128" s="376"/>
    </row>
    <row r="129" spans="1:17" s="197" customFormat="1" ht="23.25" customHeight="1">
      <c r="A129" s="618" t="s">
        <v>83</v>
      </c>
      <c r="B129" s="618"/>
      <c r="C129" s="618"/>
      <c r="D129" s="618"/>
      <c r="E129" s="618"/>
      <c r="F129" s="618"/>
      <c r="G129" s="618"/>
      <c r="H129" s="618"/>
      <c r="I129" s="618"/>
      <c r="J129" s="618"/>
      <c r="K129" s="618"/>
      <c r="L129" s="618"/>
      <c r="M129" s="618"/>
      <c r="N129" s="618"/>
    </row>
    <row r="130" spans="1:17" s="197" customFormat="1" ht="18" customHeight="1">
      <c r="A130" s="191">
        <v>1</v>
      </c>
      <c r="B130" s="609" t="s">
        <v>117</v>
      </c>
      <c r="C130" s="609"/>
      <c r="D130" s="609"/>
      <c r="E130" s="610">
        <v>800</v>
      </c>
      <c r="F130" s="610"/>
      <c r="G130" s="610"/>
      <c r="H130" s="192" t="s">
        <v>6</v>
      </c>
      <c r="I130" s="129"/>
      <c r="J130" s="608">
        <f>SUM(P120:Q121)</f>
        <v>42</v>
      </c>
      <c r="K130" s="608"/>
      <c r="L130" s="129"/>
      <c r="M130" s="611">
        <f t="shared" ref="M130:M140" si="16">E130*J130</f>
        <v>33600</v>
      </c>
      <c r="N130" s="611"/>
      <c r="O130" s="604" t="s">
        <v>118</v>
      </c>
      <c r="P130" s="604"/>
      <c r="Q130" s="604"/>
    </row>
    <row r="131" spans="1:17" s="197" customFormat="1" ht="18" customHeight="1">
      <c r="A131" s="193">
        <v>2</v>
      </c>
      <c r="B131" s="612" t="s">
        <v>119</v>
      </c>
      <c r="C131" s="612"/>
      <c r="D131" s="612"/>
      <c r="E131" s="596">
        <v>150</v>
      </c>
      <c r="F131" s="596"/>
      <c r="G131" s="596"/>
      <c r="H131" s="122" t="s">
        <v>6</v>
      </c>
      <c r="I131" s="124"/>
      <c r="J131" s="613">
        <f>C55</f>
        <v>27</v>
      </c>
      <c r="K131" s="613"/>
      <c r="L131" s="123"/>
      <c r="M131" s="598">
        <f t="shared" si="16"/>
        <v>4050</v>
      </c>
      <c r="N131" s="598"/>
      <c r="O131" s="606"/>
      <c r="P131" s="606"/>
      <c r="Q131" s="606"/>
    </row>
    <row r="132" spans="1:17" s="197" customFormat="1" ht="18" customHeight="1">
      <c r="A132" s="193">
        <v>3</v>
      </c>
      <c r="B132" s="194" t="s">
        <v>120</v>
      </c>
      <c r="C132" s="195"/>
      <c r="D132" s="196"/>
      <c r="E132" s="596">
        <v>2500</v>
      </c>
      <c r="F132" s="596"/>
      <c r="G132" s="596"/>
      <c r="H132" s="122" t="s">
        <v>6</v>
      </c>
      <c r="I132" s="124"/>
      <c r="J132" s="608">
        <f>SUM(P125:Q126)</f>
        <v>1</v>
      </c>
      <c r="K132" s="608"/>
      <c r="L132" s="123"/>
      <c r="M132" s="598">
        <f t="shared" si="16"/>
        <v>2500</v>
      </c>
      <c r="N132" s="598"/>
      <c r="Q132" s="280"/>
    </row>
    <row r="133" spans="1:17" s="197" customFormat="1" ht="18" customHeight="1">
      <c r="A133" s="193">
        <v>4</v>
      </c>
      <c r="B133" s="194" t="s">
        <v>139</v>
      </c>
      <c r="C133" s="195"/>
      <c r="D133" s="196"/>
      <c r="E133" s="596">
        <v>500</v>
      </c>
      <c r="F133" s="596"/>
      <c r="G133" s="596"/>
      <c r="H133" s="122"/>
      <c r="I133" s="124"/>
      <c r="J133" s="608">
        <f>P127</f>
        <v>2</v>
      </c>
      <c r="K133" s="608"/>
      <c r="L133" s="123"/>
      <c r="M133" s="598">
        <f t="shared" si="16"/>
        <v>1000</v>
      </c>
      <c r="N133" s="598"/>
      <c r="O133" s="604" t="s">
        <v>125</v>
      </c>
      <c r="P133" s="604"/>
      <c r="Q133" s="604"/>
    </row>
    <row r="134" spans="1:17" s="197" customFormat="1" ht="18" customHeight="1">
      <c r="A134" s="191">
        <v>5</v>
      </c>
      <c r="B134" s="194" t="s">
        <v>138</v>
      </c>
      <c r="C134" s="195"/>
      <c r="D134" s="196"/>
      <c r="E134" s="596">
        <v>50</v>
      </c>
      <c r="F134" s="596"/>
      <c r="G134" s="596"/>
      <c r="H134" s="122"/>
      <c r="I134" s="124"/>
      <c r="J134" s="605">
        <f>O88</f>
        <v>45</v>
      </c>
      <c r="K134" s="605"/>
      <c r="L134" s="123"/>
      <c r="M134" s="598">
        <f t="shared" si="16"/>
        <v>2250</v>
      </c>
      <c r="N134" s="598"/>
      <c r="O134" s="606"/>
      <c r="P134" s="606"/>
      <c r="Q134" s="606"/>
    </row>
    <row r="135" spans="1:17" s="197" customFormat="1" ht="18" customHeight="1">
      <c r="A135" s="193">
        <v>6</v>
      </c>
      <c r="B135" s="194" t="s">
        <v>121</v>
      </c>
      <c r="C135" s="195"/>
      <c r="D135" s="196"/>
      <c r="E135" s="596">
        <v>10</v>
      </c>
      <c r="F135" s="596"/>
      <c r="G135" s="596"/>
      <c r="H135" s="122" t="s">
        <v>6</v>
      </c>
      <c r="I135" s="124"/>
      <c r="J135" s="607">
        <v>0</v>
      </c>
      <c r="K135" s="607"/>
      <c r="L135" s="123"/>
      <c r="M135" s="598">
        <f t="shared" si="16"/>
        <v>0</v>
      </c>
      <c r="N135" s="598"/>
      <c r="Q135" s="280"/>
    </row>
    <row r="136" spans="1:17" s="197" customFormat="1" ht="18" customHeight="1">
      <c r="A136" s="193">
        <v>7</v>
      </c>
      <c r="B136" s="194" t="s">
        <v>122</v>
      </c>
      <c r="C136" s="195"/>
      <c r="D136" s="196"/>
      <c r="E136" s="596">
        <v>2000</v>
      </c>
      <c r="F136" s="596"/>
      <c r="G136" s="596"/>
      <c r="H136" s="122" t="s">
        <v>6</v>
      </c>
      <c r="I136" s="124"/>
      <c r="J136" s="597">
        <v>0</v>
      </c>
      <c r="K136" s="597"/>
      <c r="L136" s="123"/>
      <c r="M136" s="598">
        <f t="shared" si="16"/>
        <v>0</v>
      </c>
      <c r="N136" s="598"/>
      <c r="Q136" s="280"/>
    </row>
    <row r="137" spans="1:17" s="197" customFormat="1" ht="18" customHeight="1">
      <c r="A137" s="193">
        <v>8</v>
      </c>
      <c r="B137" s="194" t="s">
        <v>142</v>
      </c>
      <c r="C137" s="195"/>
      <c r="D137" s="196"/>
      <c r="E137" s="596">
        <v>70</v>
      </c>
      <c r="F137" s="596"/>
      <c r="G137" s="596"/>
      <c r="H137" s="122" t="s">
        <v>6</v>
      </c>
      <c r="I137" s="124"/>
      <c r="J137" s="602">
        <v>0</v>
      </c>
      <c r="K137" s="602"/>
      <c r="L137" s="123"/>
      <c r="M137" s="598">
        <f t="shared" si="16"/>
        <v>0</v>
      </c>
      <c r="N137" s="598"/>
      <c r="Q137" s="280"/>
    </row>
    <row r="138" spans="1:17" s="197" customFormat="1" ht="18" customHeight="1">
      <c r="A138" s="191">
        <v>9</v>
      </c>
      <c r="B138" s="194" t="s">
        <v>123</v>
      </c>
      <c r="C138" s="195"/>
      <c r="D138" s="196"/>
      <c r="E138" s="596">
        <v>180</v>
      </c>
      <c r="F138" s="596"/>
      <c r="G138" s="596"/>
      <c r="H138" s="122" t="s">
        <v>6</v>
      </c>
      <c r="I138" s="124"/>
      <c r="J138" s="602">
        <v>0</v>
      </c>
      <c r="K138" s="602"/>
      <c r="L138" s="123"/>
      <c r="M138" s="598">
        <f t="shared" si="16"/>
        <v>0</v>
      </c>
      <c r="N138" s="598"/>
      <c r="Q138" s="280"/>
    </row>
    <row r="139" spans="1:17" s="197" customFormat="1" ht="18" customHeight="1">
      <c r="A139" s="193">
        <v>10</v>
      </c>
      <c r="B139" s="194" t="s">
        <v>124</v>
      </c>
      <c r="C139" s="195"/>
      <c r="D139" s="196"/>
      <c r="E139" s="596">
        <v>5200</v>
      </c>
      <c r="F139" s="596"/>
      <c r="G139" s="596"/>
      <c r="H139" s="122" t="s">
        <v>6</v>
      </c>
      <c r="I139" s="124"/>
      <c r="J139" s="603">
        <v>0</v>
      </c>
      <c r="K139" s="603"/>
      <c r="L139" s="123"/>
      <c r="M139" s="598">
        <f t="shared" si="16"/>
        <v>0</v>
      </c>
      <c r="N139" s="598"/>
    </row>
    <row r="140" spans="1:17" s="197" customFormat="1" ht="19.2" customHeight="1">
      <c r="A140" s="193">
        <v>11</v>
      </c>
      <c r="B140" s="198" t="s">
        <v>144</v>
      </c>
      <c r="C140" s="195"/>
      <c r="D140" s="196"/>
      <c r="E140" s="596"/>
      <c r="F140" s="596"/>
      <c r="G140" s="596"/>
      <c r="H140" s="122" t="s">
        <v>6</v>
      </c>
      <c r="I140" s="124"/>
      <c r="J140" s="597">
        <v>0</v>
      </c>
      <c r="K140" s="597"/>
      <c r="L140" s="123"/>
      <c r="M140" s="598">
        <f t="shared" si="16"/>
        <v>0</v>
      </c>
      <c r="N140" s="598"/>
      <c r="Q140" s="205"/>
    </row>
    <row r="141" spans="1:17" s="197" customFormat="1" ht="18" customHeight="1">
      <c r="A141" s="199"/>
      <c r="B141" s="599" t="s">
        <v>82</v>
      </c>
      <c r="C141" s="599"/>
      <c r="D141" s="599"/>
      <c r="E141" s="199"/>
      <c r="F141" s="199"/>
      <c r="G141" s="200"/>
      <c r="H141" s="377"/>
      <c r="I141" s="201"/>
      <c r="J141" s="201"/>
      <c r="K141" s="201"/>
      <c r="L141" s="201"/>
      <c r="M141" s="600">
        <f>SUM(M130:N140)</f>
        <v>43400</v>
      </c>
      <c r="N141" s="600"/>
      <c r="O141" s="601"/>
      <c r="P141" s="601"/>
      <c r="Q141" s="601"/>
    </row>
    <row r="142" spans="1:17" s="197" customFormat="1" ht="13.5" customHeight="1">
      <c r="A142" s="280"/>
      <c r="B142" s="378"/>
      <c r="C142" s="280"/>
      <c r="D142" s="379"/>
      <c r="E142" s="280"/>
      <c r="F142" s="280"/>
      <c r="G142" s="380"/>
      <c r="H142" s="205"/>
      <c r="O142" s="205"/>
      <c r="P142" s="205"/>
      <c r="Q142" s="205"/>
    </row>
    <row r="143" spans="1:17" s="197" customFormat="1" ht="19.5" customHeight="1">
      <c r="B143" s="205"/>
      <c r="F143" s="591" t="s">
        <v>126</v>
      </c>
      <c r="G143" s="591"/>
      <c r="H143" s="591"/>
      <c r="I143" s="591"/>
      <c r="J143" s="591"/>
      <c r="K143" s="591"/>
      <c r="L143" s="591"/>
      <c r="M143" s="591"/>
    </row>
    <row r="144" spans="1:17" s="197" customFormat="1" ht="25.5" customHeight="1">
      <c r="B144" s="160" t="str">
        <f>C115</f>
        <v>熊谷</v>
      </c>
      <c r="C144" s="161" t="s">
        <v>127</v>
      </c>
      <c r="D144" s="161"/>
      <c r="E144" s="161"/>
      <c r="H144" s="352"/>
      <c r="I144" s="352"/>
    </row>
    <row r="145" spans="2:17" s="197" customFormat="1" ht="18" customHeight="1">
      <c r="B145" s="162"/>
      <c r="C145" s="162"/>
      <c r="E145" s="592">
        <f>M141</f>
        <v>43400</v>
      </c>
      <c r="F145" s="592"/>
      <c r="G145" s="592"/>
      <c r="H145" s="592"/>
      <c r="I145" s="592"/>
      <c r="J145" s="592"/>
      <c r="K145" s="592"/>
    </row>
    <row r="146" spans="2:17" s="197" customFormat="1" ht="18" customHeight="1">
      <c r="B146" s="356"/>
      <c r="C146" s="356"/>
      <c r="D146" s="162" t="s">
        <v>101</v>
      </c>
      <c r="E146" s="197">
        <f>H108</f>
        <v>4</v>
      </c>
      <c r="F146" s="360" t="s">
        <v>128</v>
      </c>
      <c r="G146" s="360"/>
      <c r="H146" s="360"/>
      <c r="I146" s="360"/>
      <c r="J146" s="360"/>
      <c r="K146" s="360"/>
      <c r="L146" s="360"/>
      <c r="M146" s="360"/>
    </row>
    <row r="147" spans="2:17" s="197" customFormat="1" ht="13.5" customHeight="1">
      <c r="B147" s="356"/>
      <c r="C147" s="356"/>
      <c r="D147" s="162"/>
      <c r="E147" s="163"/>
      <c r="F147" s="163"/>
      <c r="G147" s="163"/>
      <c r="H147" s="163"/>
      <c r="I147" s="163"/>
      <c r="J147" s="163"/>
      <c r="K147" s="163"/>
      <c r="O147" s="205"/>
      <c r="P147" s="205"/>
      <c r="Q147" s="205"/>
    </row>
    <row r="148" spans="2:17" s="197" customFormat="1" ht="18" customHeight="1">
      <c r="B148" s="356"/>
      <c r="C148" s="593">
        <f>B109</f>
        <v>44656</v>
      </c>
      <c r="D148" s="593"/>
      <c r="E148" s="593"/>
      <c r="F148" s="381"/>
      <c r="G148" s="381"/>
      <c r="H148" s="381"/>
      <c r="I148" s="362"/>
      <c r="L148" s="205" t="s">
        <v>129</v>
      </c>
      <c r="M148" s="205"/>
      <c r="N148" s="205"/>
      <c r="O148" s="382"/>
      <c r="P148" s="382"/>
    </row>
    <row r="149" spans="2:17" s="197" customFormat="1" ht="18" customHeight="1">
      <c r="B149" s="356"/>
      <c r="C149" s="356"/>
      <c r="D149" s="356"/>
      <c r="E149" s="356"/>
      <c r="F149" s="356"/>
      <c r="I149" s="383"/>
      <c r="J149" s="594" t="s">
        <v>103</v>
      </c>
      <c r="K149" s="594"/>
      <c r="L149" s="595" t="s">
        <v>145</v>
      </c>
      <c r="M149" s="595"/>
      <c r="N149" s="382"/>
    </row>
    <row r="150" spans="2:17" s="197" customFormat="1" ht="18" customHeight="1">
      <c r="B150" s="384" t="s">
        <v>130</v>
      </c>
      <c r="C150" s="206"/>
      <c r="D150" s="384"/>
      <c r="E150" s="384"/>
      <c r="F150" s="384"/>
      <c r="G150" s="384"/>
      <c r="H150" s="273"/>
      <c r="I150" s="273"/>
      <c r="J150" s="273"/>
      <c r="K150" s="273"/>
      <c r="L150" s="273"/>
      <c r="M150" s="273"/>
      <c r="N150" s="273"/>
    </row>
    <row r="151" spans="2:17" s="197" customFormat="1" ht="18" customHeight="1">
      <c r="B151" s="385" t="s">
        <v>131</v>
      </c>
      <c r="C151" s="384" t="s">
        <v>132</v>
      </c>
      <c r="D151" s="384"/>
      <c r="E151" s="384"/>
      <c r="F151" s="384"/>
      <c r="G151" s="384"/>
    </row>
    <row r="152" spans="2:17" s="197" customFormat="1" ht="18" customHeight="1">
      <c r="B152" s="384"/>
      <c r="C152" s="384" t="s">
        <v>133</v>
      </c>
      <c r="D152" s="384"/>
      <c r="E152" s="384"/>
      <c r="F152" s="384"/>
      <c r="G152" s="384"/>
    </row>
    <row r="153" spans="2:17" s="197" customFormat="1" ht="12" customHeight="1">
      <c r="B153" s="384"/>
      <c r="C153" s="384"/>
      <c r="D153" s="384"/>
      <c r="E153" s="384"/>
      <c r="F153" s="384"/>
      <c r="G153" s="384"/>
    </row>
    <row r="154" spans="2:17" s="197" customFormat="1" ht="18" customHeight="1">
      <c r="B154" s="384"/>
      <c r="C154" s="384" t="s">
        <v>134</v>
      </c>
      <c r="D154" s="384"/>
      <c r="E154" s="384"/>
      <c r="F154" s="384"/>
      <c r="G154" s="384"/>
    </row>
    <row r="155" spans="2:17" s="197" customFormat="1" ht="18" customHeight="1">
      <c r="B155" s="384"/>
      <c r="C155" s="384" t="s">
        <v>135</v>
      </c>
      <c r="D155" s="384"/>
      <c r="E155" s="384"/>
      <c r="F155" s="384"/>
      <c r="G155" s="384"/>
    </row>
    <row r="156" spans="2:17" s="197" customFormat="1" ht="18" customHeight="1">
      <c r="B156" s="384"/>
      <c r="C156" s="384" t="s">
        <v>136</v>
      </c>
      <c r="D156" s="207"/>
      <c r="E156" s="384"/>
      <c r="F156" s="384"/>
      <c r="G156" s="384"/>
    </row>
    <row r="157" spans="2:17" s="197" customFormat="1" ht="18" customHeight="1">
      <c r="B157" s="384"/>
      <c r="C157" s="384" t="s">
        <v>137</v>
      </c>
      <c r="D157" s="384"/>
      <c r="E157" s="384"/>
      <c r="F157" s="384"/>
      <c r="G157" s="384"/>
    </row>
    <row r="158" spans="2:17" s="197" customFormat="1" ht="13.5" customHeight="1">
      <c r="B158" s="205"/>
    </row>
  </sheetData>
  <mergeCells count="228">
    <mergeCell ref="A1:Q1"/>
    <mergeCell ref="A2:C2"/>
    <mergeCell ref="D2:M2"/>
    <mergeCell ref="A3:B4"/>
    <mergeCell ref="C3:C4"/>
    <mergeCell ref="D3:G3"/>
    <mergeCell ref="I3:L3"/>
    <mergeCell ref="M3:N3"/>
    <mergeCell ref="O3:Q3"/>
    <mergeCell ref="D4:E4"/>
    <mergeCell ref="F4:G4"/>
    <mergeCell ref="H4:I4"/>
    <mergeCell ref="K4:L4"/>
    <mergeCell ref="O4:Q4"/>
    <mergeCell ref="A5:C5"/>
    <mergeCell ref="D5:D6"/>
    <mergeCell ref="E5:Q5"/>
    <mergeCell ref="A6:C6"/>
    <mergeCell ref="E6:Q6"/>
    <mergeCell ref="O7:Q7"/>
    <mergeCell ref="A55:B55"/>
    <mergeCell ref="A56:B56"/>
    <mergeCell ref="A57:A65"/>
    <mergeCell ref="B57:C57"/>
    <mergeCell ref="O57:Q57"/>
    <mergeCell ref="B58:C58"/>
    <mergeCell ref="O58:P58"/>
    <mergeCell ref="Q58:Q65"/>
    <mergeCell ref="B59:C59"/>
    <mergeCell ref="B70:D70"/>
    <mergeCell ref="B63:C63"/>
    <mergeCell ref="O63:P63"/>
    <mergeCell ref="B64:C64"/>
    <mergeCell ref="O64:P64"/>
    <mergeCell ref="B65:C65"/>
    <mergeCell ref="O65:P65"/>
    <mergeCell ref="O59:P59"/>
    <mergeCell ref="B60:C60"/>
    <mergeCell ref="O60:P60"/>
    <mergeCell ref="B61:C61"/>
    <mergeCell ref="O61:P61"/>
    <mergeCell ref="B62:C62"/>
    <mergeCell ref="O62:P62"/>
    <mergeCell ref="A74:D74"/>
    <mergeCell ref="O74:Q74"/>
    <mergeCell ref="A75:D75"/>
    <mergeCell ref="O75:Q75"/>
    <mergeCell ref="A76:D76"/>
    <mergeCell ref="O76:Q76"/>
    <mergeCell ref="O70:Q70"/>
    <mergeCell ref="A71:A73"/>
    <mergeCell ref="B71:D71"/>
    <mergeCell ref="O71:P71"/>
    <mergeCell ref="Q71:Q72"/>
    <mergeCell ref="B72:D72"/>
    <mergeCell ref="O72:P72"/>
    <mergeCell ref="B73:D73"/>
    <mergeCell ref="O73:P73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A77:D77"/>
    <mergeCell ref="O77:Q77"/>
    <mergeCell ref="A78:D78"/>
    <mergeCell ref="O78:Q78"/>
    <mergeCell ref="A79:Q79"/>
    <mergeCell ref="A80:B80"/>
    <mergeCell ref="G80:H80"/>
    <mergeCell ref="I80:J80"/>
    <mergeCell ref="K80:L80"/>
    <mergeCell ref="M80:N80"/>
    <mergeCell ref="P80:Q80"/>
    <mergeCell ref="A81:B81"/>
    <mergeCell ref="I81:J81"/>
    <mergeCell ref="K81:L81"/>
    <mergeCell ref="M81:N81"/>
    <mergeCell ref="A82:B82"/>
    <mergeCell ref="I82:J82"/>
    <mergeCell ref="K82:L82"/>
    <mergeCell ref="M82:N82"/>
    <mergeCell ref="A85:B85"/>
    <mergeCell ref="I85:J85"/>
    <mergeCell ref="K85:L85"/>
    <mergeCell ref="M85:N85"/>
    <mergeCell ref="A86:B86"/>
    <mergeCell ref="I86:J86"/>
    <mergeCell ref="K86:L86"/>
    <mergeCell ref="M86:N86"/>
    <mergeCell ref="A83:B83"/>
    <mergeCell ref="I83:J83"/>
    <mergeCell ref="K83:L83"/>
    <mergeCell ref="M83:N83"/>
    <mergeCell ref="A84:B84"/>
    <mergeCell ref="I84:J84"/>
    <mergeCell ref="K84:L84"/>
    <mergeCell ref="M84:N84"/>
    <mergeCell ref="A89:Q89"/>
    <mergeCell ref="B90:D90"/>
    <mergeCell ref="E90:G90"/>
    <mergeCell ref="J90:K90"/>
    <mergeCell ref="O90:P90"/>
    <mergeCell ref="E91:G91"/>
    <mergeCell ref="J91:K91"/>
    <mergeCell ref="O91:P91"/>
    <mergeCell ref="A87:B87"/>
    <mergeCell ref="I87:J87"/>
    <mergeCell ref="K87:L87"/>
    <mergeCell ref="M87:N87"/>
    <mergeCell ref="A88:B88"/>
    <mergeCell ref="I88:N88"/>
    <mergeCell ref="B92:D92"/>
    <mergeCell ref="E92:G92"/>
    <mergeCell ref="J92:K92"/>
    <mergeCell ref="O92:P92"/>
    <mergeCell ref="A93:A95"/>
    <mergeCell ref="B93:B95"/>
    <mergeCell ref="E93:G93"/>
    <mergeCell ref="J93:K93"/>
    <mergeCell ref="O93:P93"/>
    <mergeCell ref="E94:G94"/>
    <mergeCell ref="B97:D97"/>
    <mergeCell ref="E97:G97"/>
    <mergeCell ref="J97:K97"/>
    <mergeCell ref="O97:P97"/>
    <mergeCell ref="B98:D98"/>
    <mergeCell ref="E98:G98"/>
    <mergeCell ref="J98:K98"/>
    <mergeCell ref="O98:P98"/>
    <mergeCell ref="J94:K94"/>
    <mergeCell ref="O94:P94"/>
    <mergeCell ref="E95:G95"/>
    <mergeCell ref="J95:K95"/>
    <mergeCell ref="O95:P95"/>
    <mergeCell ref="B96:D96"/>
    <mergeCell ref="E96:G96"/>
    <mergeCell ref="J96:K96"/>
    <mergeCell ref="O96:P96"/>
    <mergeCell ref="A105:Q105"/>
    <mergeCell ref="H107:L107"/>
    <mergeCell ref="O107:Q107"/>
    <mergeCell ref="B109:D109"/>
    <mergeCell ref="L109:M109"/>
    <mergeCell ref="N109:P109"/>
    <mergeCell ref="A99:D99"/>
    <mergeCell ref="O99:P99"/>
    <mergeCell ref="A101:B101"/>
    <mergeCell ref="L101:M101"/>
    <mergeCell ref="N101:O101"/>
    <mergeCell ref="P101:Q101"/>
    <mergeCell ref="A116:B116"/>
    <mergeCell ref="C116:D116"/>
    <mergeCell ref="F116:L116"/>
    <mergeCell ref="M116:N116"/>
    <mergeCell ref="O116:Q116"/>
    <mergeCell ref="B118:D119"/>
    <mergeCell ref="B111:N111"/>
    <mergeCell ref="B112:N112"/>
    <mergeCell ref="A113:Q113"/>
    <mergeCell ref="A115:B115"/>
    <mergeCell ref="F115:H115"/>
    <mergeCell ref="J115:L115"/>
    <mergeCell ref="M115:N115"/>
    <mergeCell ref="O115:Q115"/>
    <mergeCell ref="P124:Q124"/>
    <mergeCell ref="B125:B126"/>
    <mergeCell ref="P125:Q125"/>
    <mergeCell ref="P126:Q126"/>
    <mergeCell ref="P127:Q127"/>
    <mergeCell ref="A129:N129"/>
    <mergeCell ref="B120:C121"/>
    <mergeCell ref="P120:Q120"/>
    <mergeCell ref="P121:Q121"/>
    <mergeCell ref="B122:D122"/>
    <mergeCell ref="P122:Q122"/>
    <mergeCell ref="P123:Q123"/>
    <mergeCell ref="B130:D130"/>
    <mergeCell ref="E130:G130"/>
    <mergeCell ref="J130:K130"/>
    <mergeCell ref="M130:N130"/>
    <mergeCell ref="O130:Q130"/>
    <mergeCell ref="B131:D131"/>
    <mergeCell ref="E131:G131"/>
    <mergeCell ref="J131:K131"/>
    <mergeCell ref="M131:N131"/>
    <mergeCell ref="O131:Q131"/>
    <mergeCell ref="O133:Q133"/>
    <mergeCell ref="E134:G134"/>
    <mergeCell ref="J134:K134"/>
    <mergeCell ref="M134:N134"/>
    <mergeCell ref="O134:Q134"/>
    <mergeCell ref="E135:G135"/>
    <mergeCell ref="J135:K135"/>
    <mergeCell ref="M135:N135"/>
    <mergeCell ref="E132:G132"/>
    <mergeCell ref="J132:K132"/>
    <mergeCell ref="M132:N132"/>
    <mergeCell ref="E133:G133"/>
    <mergeCell ref="J133:K133"/>
    <mergeCell ref="M133:N133"/>
    <mergeCell ref="O141:Q141"/>
    <mergeCell ref="E138:G138"/>
    <mergeCell ref="J138:K138"/>
    <mergeCell ref="M138:N138"/>
    <mergeCell ref="E139:G139"/>
    <mergeCell ref="J139:K139"/>
    <mergeCell ref="M139:N139"/>
    <mergeCell ref="E136:G136"/>
    <mergeCell ref="J136:K136"/>
    <mergeCell ref="M136:N136"/>
    <mergeCell ref="E137:G137"/>
    <mergeCell ref="J137:K137"/>
    <mergeCell ref="M137:N137"/>
    <mergeCell ref="F143:M143"/>
    <mergeCell ref="E145:K145"/>
    <mergeCell ref="C148:E148"/>
    <mergeCell ref="J149:K149"/>
    <mergeCell ref="L149:M149"/>
    <mergeCell ref="E140:G140"/>
    <mergeCell ref="J140:K140"/>
    <mergeCell ref="M140:N140"/>
    <mergeCell ref="B141:D141"/>
    <mergeCell ref="M141:N141"/>
  </mergeCells>
  <phoneticPr fontId="35"/>
  <hyperlinks>
    <hyperlink ref="F116" r:id="rId1" xr:uid="{A329240B-2C96-4271-A93D-29332E91B31C}"/>
  </hyperlinks>
  <pageMargins left="0.23611111111111099" right="0.23611111111111099" top="0" bottom="0.31527777777777799" header="0.51180555555555496" footer="0.31527777777777799"/>
  <pageSetup paperSize="9" scale="87" firstPageNumber="0" orientation="portrait" horizontalDpi="300" verticalDpi="300" r:id="rId2"/>
  <rowBreaks count="2" manualBreakCount="2">
    <brk id="56" max="16383" man="1"/>
    <brk id="112" max="16383" man="1"/>
  </rowBreaks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W159"/>
  <sheetViews>
    <sheetView tabSelected="1" view="pageBreakPreview" topLeftCell="A118" zoomScaleNormal="100" zoomScaleSheetLayoutView="100" workbookViewId="0">
      <selection activeCell="J139" sqref="J139:K139"/>
    </sheetView>
  </sheetViews>
  <sheetFormatPr defaultRowHeight="13.2"/>
  <cols>
    <col min="1" max="1" width="3" style="1" customWidth="1"/>
    <col min="2" max="2" width="14.44140625" style="2" customWidth="1"/>
    <col min="3" max="3" width="9.21875" style="1" customWidth="1"/>
    <col min="4" max="4" width="11.33203125" style="1" customWidth="1"/>
    <col min="5" max="13" width="6.33203125" style="1" customWidth="1"/>
    <col min="14" max="14" width="6.5546875" style="1" customWidth="1"/>
    <col min="15" max="17" width="6.6640625" style="1" customWidth="1"/>
    <col min="18" max="257" width="9.5546875" style="1" customWidth="1"/>
    <col min="258" max="1025" width="9.5546875" customWidth="1"/>
  </cols>
  <sheetData>
    <row r="1" spans="1:18" s="3" customFormat="1" ht="27" customHeight="1">
      <c r="A1" s="729" t="s">
        <v>0</v>
      </c>
      <c r="B1" s="729"/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29"/>
      <c r="N1" s="729"/>
      <c r="O1" s="729"/>
      <c r="P1" s="729"/>
      <c r="Q1" s="930"/>
    </row>
    <row r="2" spans="1:18" s="3" customFormat="1" ht="16.5" customHeight="1">
      <c r="A2" s="931" t="s">
        <v>1</v>
      </c>
      <c r="B2" s="931"/>
      <c r="C2" s="931"/>
      <c r="D2" s="932" t="s">
        <v>2</v>
      </c>
      <c r="E2" s="932"/>
      <c r="F2" s="932"/>
      <c r="G2" s="932"/>
      <c r="H2" s="932"/>
      <c r="I2" s="932"/>
      <c r="J2" s="932"/>
      <c r="K2" s="932"/>
      <c r="L2" s="932"/>
      <c r="M2" s="932"/>
      <c r="N2" s="260" t="s">
        <v>3</v>
      </c>
      <c r="O2" s="210" t="s">
        <v>4</v>
      </c>
      <c r="P2" s="261" t="s">
        <v>5</v>
      </c>
      <c r="Q2" s="6" t="s">
        <v>6</v>
      </c>
    </row>
    <row r="3" spans="1:18" s="3" customFormat="1" ht="16.5" customHeight="1">
      <c r="A3" s="933"/>
      <c r="B3" s="933"/>
      <c r="C3" s="935" t="s">
        <v>8</v>
      </c>
      <c r="D3" s="937"/>
      <c r="E3" s="937"/>
      <c r="F3" s="937"/>
      <c r="G3" s="937"/>
      <c r="H3" s="262" t="s">
        <v>9</v>
      </c>
      <c r="I3" s="938"/>
      <c r="J3" s="938"/>
      <c r="K3" s="938"/>
      <c r="L3" s="938"/>
      <c r="M3" s="939" t="s">
        <v>10</v>
      </c>
      <c r="N3" s="939"/>
      <c r="O3" s="940"/>
      <c r="P3" s="940"/>
      <c r="Q3" s="940"/>
    </row>
    <row r="4" spans="1:18" s="3" customFormat="1" ht="16.5" customHeight="1" thickBot="1">
      <c r="A4" s="934"/>
      <c r="B4" s="934"/>
      <c r="C4" s="936"/>
      <c r="D4" s="941" t="s">
        <v>12</v>
      </c>
      <c r="E4" s="941"/>
      <c r="F4" s="942" t="s">
        <v>13</v>
      </c>
      <c r="G4" s="942"/>
      <c r="H4" s="943" t="s">
        <v>14</v>
      </c>
      <c r="I4" s="943"/>
      <c r="J4" s="569"/>
      <c r="K4" s="944" t="s">
        <v>15</v>
      </c>
      <c r="L4" s="944"/>
      <c r="M4" s="263"/>
      <c r="N4" s="264" t="s">
        <v>154</v>
      </c>
      <c r="O4" s="945" t="s">
        <v>155</v>
      </c>
      <c r="P4" s="946"/>
      <c r="Q4" s="946"/>
    </row>
    <row r="5" spans="1:18" s="3" customFormat="1" ht="16.5" customHeight="1" thickTop="1" thickBot="1">
      <c r="A5" s="912" t="s">
        <v>18</v>
      </c>
      <c r="B5" s="912"/>
      <c r="C5" s="912"/>
      <c r="D5" s="913" t="s">
        <v>19</v>
      </c>
      <c r="E5" s="718" t="s">
        <v>20</v>
      </c>
      <c r="F5" s="718"/>
      <c r="G5" s="718"/>
      <c r="H5" s="718"/>
      <c r="I5" s="718"/>
      <c r="J5" s="718"/>
      <c r="K5" s="718"/>
      <c r="L5" s="718"/>
      <c r="M5" s="718"/>
      <c r="N5" s="718"/>
      <c r="O5" s="718"/>
      <c r="P5" s="718"/>
      <c r="Q5" s="718"/>
    </row>
    <row r="6" spans="1:18" s="3" customFormat="1" ht="16.5" customHeight="1" thickTop="1">
      <c r="A6" s="915" t="s">
        <v>21</v>
      </c>
      <c r="B6" s="915"/>
      <c r="C6" s="915"/>
      <c r="D6" s="914"/>
      <c r="E6" s="916" t="s">
        <v>22</v>
      </c>
      <c r="F6" s="916"/>
      <c r="G6" s="916"/>
      <c r="H6" s="916"/>
      <c r="I6" s="916"/>
      <c r="J6" s="916"/>
      <c r="K6" s="916"/>
      <c r="L6" s="916"/>
      <c r="M6" s="916"/>
      <c r="N6" s="916"/>
      <c r="O6" s="916"/>
      <c r="P6" s="916"/>
      <c r="Q6" s="916"/>
    </row>
    <row r="7" spans="1:18" s="3" customFormat="1" ht="16.5" customHeight="1">
      <c r="A7" s="248"/>
      <c r="B7" s="396" t="s">
        <v>23</v>
      </c>
      <c r="C7" s="397" t="s">
        <v>1</v>
      </c>
      <c r="D7" s="398" t="s">
        <v>24</v>
      </c>
      <c r="E7" s="399"/>
      <c r="F7" s="400"/>
      <c r="G7" s="400"/>
      <c r="H7" s="400"/>
      <c r="I7" s="400"/>
      <c r="J7" s="400"/>
      <c r="K7" s="400"/>
      <c r="L7" s="400"/>
      <c r="M7" s="400"/>
      <c r="N7" s="401"/>
      <c r="O7" s="917" t="s">
        <v>25</v>
      </c>
      <c r="P7" s="918"/>
      <c r="Q7" s="918"/>
      <c r="R7" s="16">
        <f>SUM(R8:R54)</f>
        <v>0</v>
      </c>
    </row>
    <row r="8" spans="1:18" s="3" customFormat="1" ht="16.5" customHeight="1">
      <c r="A8" s="229">
        <v>1</v>
      </c>
      <c r="B8" s="402"/>
      <c r="C8" s="403"/>
      <c r="D8" s="404"/>
      <c r="E8" s="405"/>
      <c r="F8" s="406"/>
      <c r="G8" s="406"/>
      <c r="H8" s="406"/>
      <c r="I8" s="406"/>
      <c r="J8" s="406"/>
      <c r="K8" s="406"/>
      <c r="L8" s="407"/>
      <c r="M8" s="407"/>
      <c r="N8" s="404"/>
      <c r="O8" s="230">
        <f t="shared" ref="O8:O54" si="0">COUNTIF($E8:$N8,"○")</f>
        <v>0</v>
      </c>
      <c r="P8" s="231">
        <f t="shared" ref="P8:P54" si="1">COUNTIF($E8:$N8,"-")</f>
        <v>0</v>
      </c>
      <c r="Q8" s="232">
        <f>COUNTIF($E8:$N8,"日")</f>
        <v>0</v>
      </c>
      <c r="R8" s="23">
        <f>IF(SUM(O8:Q8)&gt;0,1,0)</f>
        <v>0</v>
      </c>
    </row>
    <row r="9" spans="1:18" s="3" customFormat="1" ht="16.5" customHeight="1">
      <c r="A9" s="233">
        <v>2</v>
      </c>
      <c r="B9" s="408"/>
      <c r="C9" s="409"/>
      <c r="D9" s="410"/>
      <c r="E9" s="411"/>
      <c r="F9" s="412"/>
      <c r="G9" s="412"/>
      <c r="H9" s="412"/>
      <c r="I9" s="412"/>
      <c r="J9" s="412"/>
      <c r="K9" s="412"/>
      <c r="L9" s="409"/>
      <c r="M9" s="409"/>
      <c r="N9" s="410"/>
      <c r="O9" s="234">
        <f t="shared" si="0"/>
        <v>0</v>
      </c>
      <c r="P9" s="235">
        <f t="shared" si="1"/>
        <v>0</v>
      </c>
      <c r="Q9" s="236">
        <f t="shared" ref="Q9:Q54" si="2">COUNTIF($E9:$N9,"日")</f>
        <v>0</v>
      </c>
      <c r="R9" s="23">
        <f t="shared" ref="R9:R54" si="3">IF(SUM(O9:Q9)&gt;0,1,0)</f>
        <v>0</v>
      </c>
    </row>
    <row r="10" spans="1:18" s="3" customFormat="1" ht="16.5" customHeight="1">
      <c r="A10" s="233">
        <v>3</v>
      </c>
      <c r="B10" s="408"/>
      <c r="C10" s="409"/>
      <c r="D10" s="410"/>
      <c r="E10" s="411"/>
      <c r="F10" s="412"/>
      <c r="G10" s="412"/>
      <c r="H10" s="412"/>
      <c r="I10" s="412"/>
      <c r="J10" s="412"/>
      <c r="K10" s="412"/>
      <c r="L10" s="409"/>
      <c r="M10" s="409"/>
      <c r="N10" s="410"/>
      <c r="O10" s="234">
        <f t="shared" si="0"/>
        <v>0</v>
      </c>
      <c r="P10" s="235">
        <f t="shared" si="1"/>
        <v>0</v>
      </c>
      <c r="Q10" s="236">
        <f t="shared" si="2"/>
        <v>0</v>
      </c>
      <c r="R10" s="23">
        <f t="shared" si="3"/>
        <v>0</v>
      </c>
    </row>
    <row r="11" spans="1:18" s="3" customFormat="1" ht="16.5" customHeight="1">
      <c r="A11" s="233">
        <v>4</v>
      </c>
      <c r="B11" s="408"/>
      <c r="C11" s="409"/>
      <c r="D11" s="410"/>
      <c r="E11" s="411"/>
      <c r="F11" s="412"/>
      <c r="G11" s="412"/>
      <c r="H11" s="412"/>
      <c r="I11" s="412"/>
      <c r="J11" s="412"/>
      <c r="K11" s="412"/>
      <c r="L11" s="409"/>
      <c r="M11" s="409"/>
      <c r="N11" s="410"/>
      <c r="O11" s="234">
        <f t="shared" si="0"/>
        <v>0</v>
      </c>
      <c r="P11" s="235">
        <f t="shared" si="1"/>
        <v>0</v>
      </c>
      <c r="Q11" s="236">
        <f t="shared" si="2"/>
        <v>0</v>
      </c>
      <c r="R11" s="23">
        <f t="shared" si="3"/>
        <v>0</v>
      </c>
    </row>
    <row r="12" spans="1:18" s="3" customFormat="1" ht="16.5" customHeight="1">
      <c r="A12" s="233">
        <v>5</v>
      </c>
      <c r="B12" s="408"/>
      <c r="C12" s="409"/>
      <c r="D12" s="410"/>
      <c r="E12" s="411"/>
      <c r="F12" s="412"/>
      <c r="G12" s="412"/>
      <c r="H12" s="412"/>
      <c r="I12" s="412"/>
      <c r="J12" s="412"/>
      <c r="K12" s="412"/>
      <c r="L12" s="409"/>
      <c r="M12" s="409"/>
      <c r="N12" s="410"/>
      <c r="O12" s="234">
        <f t="shared" si="0"/>
        <v>0</v>
      </c>
      <c r="P12" s="235">
        <f t="shared" si="1"/>
        <v>0</v>
      </c>
      <c r="Q12" s="236">
        <f t="shared" si="2"/>
        <v>0</v>
      </c>
      <c r="R12" s="23">
        <f t="shared" si="3"/>
        <v>0</v>
      </c>
    </row>
    <row r="13" spans="1:18" s="3" customFormat="1" ht="16.5" customHeight="1">
      <c r="A13" s="233">
        <v>6</v>
      </c>
      <c r="B13" s="408"/>
      <c r="C13" s="409"/>
      <c r="D13" s="410"/>
      <c r="E13" s="411"/>
      <c r="F13" s="412"/>
      <c r="G13" s="412"/>
      <c r="H13" s="412"/>
      <c r="I13" s="412"/>
      <c r="J13" s="412"/>
      <c r="K13" s="412"/>
      <c r="L13" s="409"/>
      <c r="M13" s="409"/>
      <c r="N13" s="410"/>
      <c r="O13" s="234">
        <f t="shared" si="0"/>
        <v>0</v>
      </c>
      <c r="P13" s="235">
        <f t="shared" si="1"/>
        <v>0</v>
      </c>
      <c r="Q13" s="236">
        <f t="shared" si="2"/>
        <v>0</v>
      </c>
      <c r="R13" s="23">
        <f t="shared" si="3"/>
        <v>0</v>
      </c>
    </row>
    <row r="14" spans="1:18" s="3" customFormat="1" ht="16.5" customHeight="1">
      <c r="A14" s="233">
        <v>7</v>
      </c>
      <c r="B14" s="408"/>
      <c r="C14" s="409"/>
      <c r="D14" s="410"/>
      <c r="E14" s="411"/>
      <c r="F14" s="412"/>
      <c r="G14" s="412"/>
      <c r="H14" s="412"/>
      <c r="I14" s="412"/>
      <c r="J14" s="412"/>
      <c r="K14" s="412"/>
      <c r="L14" s="409"/>
      <c r="M14" s="409"/>
      <c r="N14" s="410"/>
      <c r="O14" s="234">
        <f t="shared" si="0"/>
        <v>0</v>
      </c>
      <c r="P14" s="235">
        <f t="shared" si="1"/>
        <v>0</v>
      </c>
      <c r="Q14" s="236">
        <f t="shared" si="2"/>
        <v>0</v>
      </c>
      <c r="R14" s="23">
        <f t="shared" si="3"/>
        <v>0</v>
      </c>
    </row>
    <row r="15" spans="1:18" s="3" customFormat="1" ht="16.5" customHeight="1">
      <c r="A15" s="233">
        <v>8</v>
      </c>
      <c r="B15" s="408"/>
      <c r="C15" s="409"/>
      <c r="D15" s="410"/>
      <c r="E15" s="411"/>
      <c r="F15" s="412"/>
      <c r="G15" s="412"/>
      <c r="H15" s="412"/>
      <c r="I15" s="412"/>
      <c r="J15" s="412"/>
      <c r="K15" s="412"/>
      <c r="L15" s="409"/>
      <c r="M15" s="409"/>
      <c r="N15" s="410"/>
      <c r="O15" s="234">
        <f t="shared" si="0"/>
        <v>0</v>
      </c>
      <c r="P15" s="235">
        <f t="shared" si="1"/>
        <v>0</v>
      </c>
      <c r="Q15" s="236">
        <f t="shared" si="2"/>
        <v>0</v>
      </c>
      <c r="R15" s="23">
        <f t="shared" si="3"/>
        <v>0</v>
      </c>
    </row>
    <row r="16" spans="1:18" s="3" customFormat="1" ht="16.5" customHeight="1">
      <c r="A16" s="233">
        <v>9</v>
      </c>
      <c r="B16" s="408"/>
      <c r="C16" s="409"/>
      <c r="D16" s="410"/>
      <c r="E16" s="411"/>
      <c r="F16" s="412"/>
      <c r="G16" s="413"/>
      <c r="H16" s="412"/>
      <c r="I16" s="412"/>
      <c r="J16" s="412"/>
      <c r="K16" s="412"/>
      <c r="L16" s="409"/>
      <c r="M16" s="409"/>
      <c r="N16" s="410"/>
      <c r="O16" s="234">
        <f t="shared" si="0"/>
        <v>0</v>
      </c>
      <c r="P16" s="235">
        <f t="shared" si="1"/>
        <v>0</v>
      </c>
      <c r="Q16" s="236">
        <f t="shared" si="2"/>
        <v>0</v>
      </c>
      <c r="R16" s="23">
        <f t="shared" si="3"/>
        <v>0</v>
      </c>
    </row>
    <row r="17" spans="1:18" s="3" customFormat="1" ht="16.5" customHeight="1">
      <c r="A17" s="233">
        <v>10</v>
      </c>
      <c r="B17" s="408"/>
      <c r="C17" s="409"/>
      <c r="D17" s="410"/>
      <c r="E17" s="411"/>
      <c r="F17" s="412"/>
      <c r="G17" s="413"/>
      <c r="H17" s="412"/>
      <c r="I17" s="412"/>
      <c r="J17" s="412"/>
      <c r="K17" s="412"/>
      <c r="L17" s="409"/>
      <c r="M17" s="409"/>
      <c r="N17" s="410"/>
      <c r="O17" s="234">
        <f t="shared" si="0"/>
        <v>0</v>
      </c>
      <c r="P17" s="235">
        <f t="shared" si="1"/>
        <v>0</v>
      </c>
      <c r="Q17" s="236">
        <f t="shared" si="2"/>
        <v>0</v>
      </c>
      <c r="R17" s="23">
        <f t="shared" si="3"/>
        <v>0</v>
      </c>
    </row>
    <row r="18" spans="1:18" s="3" customFormat="1" ht="16.5" customHeight="1">
      <c r="A18" s="233">
        <v>11</v>
      </c>
      <c r="B18" s="408"/>
      <c r="C18" s="409"/>
      <c r="D18" s="410"/>
      <c r="E18" s="411"/>
      <c r="F18" s="412"/>
      <c r="G18" s="412"/>
      <c r="H18" s="412"/>
      <c r="I18" s="412"/>
      <c r="J18" s="412"/>
      <c r="K18" s="409"/>
      <c r="L18" s="413"/>
      <c r="M18" s="409"/>
      <c r="N18" s="410"/>
      <c r="O18" s="234">
        <f t="shared" si="0"/>
        <v>0</v>
      </c>
      <c r="P18" s="235">
        <f t="shared" si="1"/>
        <v>0</v>
      </c>
      <c r="Q18" s="236">
        <f t="shared" si="2"/>
        <v>0</v>
      </c>
      <c r="R18" s="23">
        <f t="shared" si="3"/>
        <v>0</v>
      </c>
    </row>
    <row r="19" spans="1:18" s="3" customFormat="1" ht="16.5" customHeight="1">
      <c r="A19" s="233">
        <v>12</v>
      </c>
      <c r="B19" s="408"/>
      <c r="C19" s="409"/>
      <c r="D19" s="410"/>
      <c r="E19" s="411"/>
      <c r="F19" s="412"/>
      <c r="G19" s="412"/>
      <c r="H19" s="412"/>
      <c r="I19" s="412"/>
      <c r="J19" s="412"/>
      <c r="K19" s="412"/>
      <c r="L19" s="409"/>
      <c r="M19" s="409"/>
      <c r="N19" s="410"/>
      <c r="O19" s="234">
        <f t="shared" si="0"/>
        <v>0</v>
      </c>
      <c r="P19" s="235">
        <f t="shared" si="1"/>
        <v>0</v>
      </c>
      <c r="Q19" s="236">
        <f t="shared" si="2"/>
        <v>0</v>
      </c>
      <c r="R19" s="23">
        <f t="shared" si="3"/>
        <v>0</v>
      </c>
    </row>
    <row r="20" spans="1:18" s="3" customFormat="1" ht="16.5" customHeight="1">
      <c r="A20" s="233">
        <v>13</v>
      </c>
      <c r="B20" s="408"/>
      <c r="C20" s="409"/>
      <c r="D20" s="410"/>
      <c r="E20" s="411"/>
      <c r="F20" s="412"/>
      <c r="G20" s="412"/>
      <c r="H20" s="412"/>
      <c r="I20" s="412"/>
      <c r="J20" s="412"/>
      <c r="K20" s="412"/>
      <c r="L20" s="409"/>
      <c r="M20" s="409"/>
      <c r="N20" s="410"/>
      <c r="O20" s="234">
        <f t="shared" si="0"/>
        <v>0</v>
      </c>
      <c r="P20" s="235">
        <f t="shared" si="1"/>
        <v>0</v>
      </c>
      <c r="Q20" s="236">
        <f t="shared" si="2"/>
        <v>0</v>
      </c>
      <c r="R20" s="23">
        <f t="shared" si="3"/>
        <v>0</v>
      </c>
    </row>
    <row r="21" spans="1:18" s="3" customFormat="1" ht="16.5" customHeight="1">
      <c r="A21" s="233">
        <v>14</v>
      </c>
      <c r="B21" s="408"/>
      <c r="C21" s="414"/>
      <c r="D21" s="410"/>
      <c r="E21" s="415"/>
      <c r="F21" s="416"/>
      <c r="G21" s="413"/>
      <c r="H21" s="413"/>
      <c r="I21" s="413"/>
      <c r="J21" s="413"/>
      <c r="K21" s="413"/>
      <c r="L21" s="416"/>
      <c r="M21" s="409"/>
      <c r="N21" s="410"/>
      <c r="O21" s="234">
        <f t="shared" si="0"/>
        <v>0</v>
      </c>
      <c r="P21" s="235">
        <f t="shared" si="1"/>
        <v>0</v>
      </c>
      <c r="Q21" s="236">
        <f t="shared" si="2"/>
        <v>0</v>
      </c>
      <c r="R21" s="23">
        <f t="shared" si="3"/>
        <v>0</v>
      </c>
    </row>
    <row r="22" spans="1:18" s="3" customFormat="1" ht="16.5" customHeight="1">
      <c r="A22" s="233">
        <v>15</v>
      </c>
      <c r="B22" s="408"/>
      <c r="C22" s="409"/>
      <c r="D22" s="410"/>
      <c r="E22" s="411"/>
      <c r="F22" s="412"/>
      <c r="G22" s="412"/>
      <c r="H22" s="412"/>
      <c r="I22" s="412"/>
      <c r="J22" s="412"/>
      <c r="K22" s="412"/>
      <c r="L22" s="409"/>
      <c r="M22" s="409"/>
      <c r="N22" s="410"/>
      <c r="O22" s="234">
        <f t="shared" si="0"/>
        <v>0</v>
      </c>
      <c r="P22" s="235">
        <f t="shared" si="1"/>
        <v>0</v>
      </c>
      <c r="Q22" s="236">
        <f t="shared" si="2"/>
        <v>0</v>
      </c>
      <c r="R22" s="23">
        <f t="shared" si="3"/>
        <v>0</v>
      </c>
    </row>
    <row r="23" spans="1:18" s="3" customFormat="1" ht="16.5" customHeight="1">
      <c r="A23" s="233">
        <v>16</v>
      </c>
      <c r="B23" s="408"/>
      <c r="C23" s="414"/>
      <c r="D23" s="410"/>
      <c r="E23" s="411"/>
      <c r="F23" s="412"/>
      <c r="G23" s="412"/>
      <c r="H23" s="412"/>
      <c r="I23" s="412"/>
      <c r="J23" s="412"/>
      <c r="K23" s="412"/>
      <c r="L23" s="409"/>
      <c r="M23" s="409"/>
      <c r="N23" s="410"/>
      <c r="O23" s="234">
        <f t="shared" si="0"/>
        <v>0</v>
      </c>
      <c r="P23" s="235">
        <f t="shared" si="1"/>
        <v>0</v>
      </c>
      <c r="Q23" s="236">
        <f t="shared" si="2"/>
        <v>0</v>
      </c>
      <c r="R23" s="23">
        <f t="shared" si="3"/>
        <v>0</v>
      </c>
    </row>
    <row r="24" spans="1:18" s="3" customFormat="1" ht="16.5" customHeight="1">
      <c r="A24" s="233">
        <v>17</v>
      </c>
      <c r="B24" s="408"/>
      <c r="C24" s="414"/>
      <c r="D24" s="410"/>
      <c r="E24" s="411"/>
      <c r="F24" s="412"/>
      <c r="G24" s="412"/>
      <c r="H24" s="412"/>
      <c r="I24" s="412"/>
      <c r="J24" s="412"/>
      <c r="K24" s="412"/>
      <c r="L24" s="409"/>
      <c r="M24" s="409"/>
      <c r="N24" s="410"/>
      <c r="O24" s="234">
        <f t="shared" si="0"/>
        <v>0</v>
      </c>
      <c r="P24" s="235">
        <f t="shared" si="1"/>
        <v>0</v>
      </c>
      <c r="Q24" s="236">
        <f t="shared" si="2"/>
        <v>0</v>
      </c>
      <c r="R24" s="23">
        <f t="shared" si="3"/>
        <v>0</v>
      </c>
    </row>
    <row r="25" spans="1:18" s="3" customFormat="1" ht="16.5" customHeight="1">
      <c r="A25" s="233">
        <v>18</v>
      </c>
      <c r="B25" s="408"/>
      <c r="C25" s="414"/>
      <c r="D25" s="410"/>
      <c r="E25" s="411"/>
      <c r="F25" s="412"/>
      <c r="G25" s="412"/>
      <c r="H25" s="412"/>
      <c r="I25" s="412"/>
      <c r="J25" s="412"/>
      <c r="K25" s="412"/>
      <c r="L25" s="409"/>
      <c r="M25" s="409"/>
      <c r="N25" s="410"/>
      <c r="O25" s="234">
        <f t="shared" si="0"/>
        <v>0</v>
      </c>
      <c r="P25" s="235">
        <f t="shared" si="1"/>
        <v>0</v>
      </c>
      <c r="Q25" s="236">
        <f t="shared" si="2"/>
        <v>0</v>
      </c>
      <c r="R25" s="23">
        <f t="shared" si="3"/>
        <v>0</v>
      </c>
    </row>
    <row r="26" spans="1:18" s="3" customFormat="1" ht="16.5" customHeight="1">
      <c r="A26" s="233">
        <v>19</v>
      </c>
      <c r="B26" s="408"/>
      <c r="C26" s="414"/>
      <c r="D26" s="410"/>
      <c r="E26" s="415"/>
      <c r="F26" s="412"/>
      <c r="G26" s="409"/>
      <c r="H26" s="413"/>
      <c r="I26" s="413"/>
      <c r="J26" s="413"/>
      <c r="K26" s="413"/>
      <c r="L26" s="413"/>
      <c r="M26" s="409"/>
      <c r="N26" s="410"/>
      <c r="O26" s="234">
        <f t="shared" si="0"/>
        <v>0</v>
      </c>
      <c r="P26" s="235">
        <f t="shared" si="1"/>
        <v>0</v>
      </c>
      <c r="Q26" s="236">
        <f t="shared" si="2"/>
        <v>0</v>
      </c>
      <c r="R26" s="23">
        <f t="shared" si="3"/>
        <v>0</v>
      </c>
    </row>
    <row r="27" spans="1:18" s="3" customFormat="1" ht="16.5" customHeight="1">
      <c r="A27" s="233">
        <v>20</v>
      </c>
      <c r="B27" s="408"/>
      <c r="C27" s="414"/>
      <c r="D27" s="410"/>
      <c r="E27" s="415"/>
      <c r="F27" s="416"/>
      <c r="G27" s="413"/>
      <c r="H27" s="413"/>
      <c r="I27" s="413"/>
      <c r="J27" s="413"/>
      <c r="K27" s="413"/>
      <c r="L27" s="413"/>
      <c r="M27" s="409"/>
      <c r="N27" s="410"/>
      <c r="O27" s="234">
        <f t="shared" si="0"/>
        <v>0</v>
      </c>
      <c r="P27" s="235">
        <f t="shared" si="1"/>
        <v>0</v>
      </c>
      <c r="Q27" s="236">
        <f t="shared" si="2"/>
        <v>0</v>
      </c>
      <c r="R27" s="23">
        <f t="shared" si="3"/>
        <v>0</v>
      </c>
    </row>
    <row r="28" spans="1:18" s="3" customFormat="1" ht="16.5" customHeight="1">
      <c r="A28" s="233">
        <v>21</v>
      </c>
      <c r="B28" s="408"/>
      <c r="C28" s="414"/>
      <c r="D28" s="410"/>
      <c r="E28" s="415"/>
      <c r="F28" s="413"/>
      <c r="G28" s="413"/>
      <c r="H28" s="413"/>
      <c r="I28" s="413"/>
      <c r="J28" s="413"/>
      <c r="K28" s="416"/>
      <c r="L28" s="413"/>
      <c r="M28" s="409"/>
      <c r="N28" s="410"/>
      <c r="O28" s="234">
        <f t="shared" si="0"/>
        <v>0</v>
      </c>
      <c r="P28" s="235">
        <f t="shared" si="1"/>
        <v>0</v>
      </c>
      <c r="Q28" s="236">
        <f t="shared" si="2"/>
        <v>0</v>
      </c>
      <c r="R28" s="23">
        <f t="shared" si="3"/>
        <v>0</v>
      </c>
    </row>
    <row r="29" spans="1:18" s="3" customFormat="1" ht="16.5" customHeight="1">
      <c r="A29" s="233">
        <v>22</v>
      </c>
      <c r="B29" s="408"/>
      <c r="C29" s="414"/>
      <c r="D29" s="410"/>
      <c r="E29" s="415"/>
      <c r="F29" s="413"/>
      <c r="G29" s="413"/>
      <c r="H29" s="413"/>
      <c r="I29" s="416"/>
      <c r="J29" s="416"/>
      <c r="K29" s="413"/>
      <c r="L29" s="416"/>
      <c r="M29" s="409"/>
      <c r="N29" s="410"/>
      <c r="O29" s="234">
        <f t="shared" si="0"/>
        <v>0</v>
      </c>
      <c r="P29" s="235">
        <f t="shared" si="1"/>
        <v>0</v>
      </c>
      <c r="Q29" s="236">
        <f t="shared" si="2"/>
        <v>0</v>
      </c>
      <c r="R29" s="23">
        <f t="shared" si="3"/>
        <v>0</v>
      </c>
    </row>
    <row r="30" spans="1:18" s="3" customFormat="1" ht="16.5" customHeight="1">
      <c r="A30" s="233">
        <v>23</v>
      </c>
      <c r="B30" s="408"/>
      <c r="C30" s="414"/>
      <c r="D30" s="410"/>
      <c r="E30" s="415"/>
      <c r="F30" s="416"/>
      <c r="G30" s="413"/>
      <c r="H30" s="413"/>
      <c r="I30" s="413"/>
      <c r="J30" s="413"/>
      <c r="K30" s="413"/>
      <c r="L30" s="413"/>
      <c r="M30" s="409"/>
      <c r="N30" s="410"/>
      <c r="O30" s="234">
        <f t="shared" si="0"/>
        <v>0</v>
      </c>
      <c r="P30" s="235">
        <f t="shared" si="1"/>
        <v>0</v>
      </c>
      <c r="Q30" s="236">
        <f t="shared" si="2"/>
        <v>0</v>
      </c>
      <c r="R30" s="23">
        <f t="shared" si="3"/>
        <v>0</v>
      </c>
    </row>
    <row r="31" spans="1:18" s="3" customFormat="1" ht="16.5" customHeight="1">
      <c r="A31" s="233">
        <v>24</v>
      </c>
      <c r="B31" s="408"/>
      <c r="C31" s="414"/>
      <c r="D31" s="410"/>
      <c r="E31" s="415"/>
      <c r="F31" s="413"/>
      <c r="G31" s="412"/>
      <c r="H31" s="412"/>
      <c r="I31" s="412"/>
      <c r="J31" s="412"/>
      <c r="K31" s="409"/>
      <c r="L31" s="413"/>
      <c r="M31" s="409"/>
      <c r="N31" s="410"/>
      <c r="O31" s="234">
        <f t="shared" si="0"/>
        <v>0</v>
      </c>
      <c r="P31" s="235">
        <f t="shared" si="1"/>
        <v>0</v>
      </c>
      <c r="Q31" s="236">
        <f t="shared" si="2"/>
        <v>0</v>
      </c>
      <c r="R31" s="23">
        <f t="shared" si="3"/>
        <v>0</v>
      </c>
    </row>
    <row r="32" spans="1:18" s="3" customFormat="1" ht="16.5" customHeight="1">
      <c r="A32" s="233">
        <v>25</v>
      </c>
      <c r="B32" s="408"/>
      <c r="C32" s="414"/>
      <c r="D32" s="410"/>
      <c r="E32" s="415"/>
      <c r="F32" s="413"/>
      <c r="G32" s="412"/>
      <c r="H32" s="412"/>
      <c r="I32" s="412"/>
      <c r="J32" s="412"/>
      <c r="K32" s="409"/>
      <c r="L32" s="413"/>
      <c r="M32" s="409"/>
      <c r="N32" s="410"/>
      <c r="O32" s="234">
        <f t="shared" si="0"/>
        <v>0</v>
      </c>
      <c r="P32" s="235">
        <f t="shared" si="1"/>
        <v>0</v>
      </c>
      <c r="Q32" s="236">
        <f t="shared" si="2"/>
        <v>0</v>
      </c>
      <c r="R32" s="23">
        <f t="shared" si="3"/>
        <v>0</v>
      </c>
    </row>
    <row r="33" spans="1:18" s="3" customFormat="1" ht="16.5" customHeight="1">
      <c r="A33" s="233">
        <v>26</v>
      </c>
      <c r="B33" s="408"/>
      <c r="C33" s="414"/>
      <c r="D33" s="410"/>
      <c r="E33" s="415"/>
      <c r="F33" s="413"/>
      <c r="G33" s="412"/>
      <c r="H33" s="412"/>
      <c r="I33" s="412"/>
      <c r="J33" s="412"/>
      <c r="K33" s="409"/>
      <c r="L33" s="413"/>
      <c r="M33" s="409"/>
      <c r="N33" s="410"/>
      <c r="O33" s="234">
        <f t="shared" si="0"/>
        <v>0</v>
      </c>
      <c r="P33" s="235">
        <f t="shared" si="1"/>
        <v>0</v>
      </c>
      <c r="Q33" s="236">
        <f t="shared" si="2"/>
        <v>0</v>
      </c>
      <c r="R33" s="23">
        <f t="shared" si="3"/>
        <v>0</v>
      </c>
    </row>
    <row r="34" spans="1:18" s="3" customFormat="1" ht="16.5" customHeight="1">
      <c r="A34" s="233">
        <v>27</v>
      </c>
      <c r="B34" s="408"/>
      <c r="C34" s="414"/>
      <c r="D34" s="410"/>
      <c r="E34" s="415"/>
      <c r="F34" s="413"/>
      <c r="G34" s="412"/>
      <c r="H34" s="412"/>
      <c r="I34" s="412"/>
      <c r="J34" s="412"/>
      <c r="K34" s="409"/>
      <c r="L34" s="413"/>
      <c r="M34" s="409"/>
      <c r="N34" s="410"/>
      <c r="O34" s="234">
        <f t="shared" si="0"/>
        <v>0</v>
      </c>
      <c r="P34" s="235">
        <f t="shared" si="1"/>
        <v>0</v>
      </c>
      <c r="Q34" s="236">
        <f t="shared" si="2"/>
        <v>0</v>
      </c>
      <c r="R34" s="23">
        <f t="shared" si="3"/>
        <v>0</v>
      </c>
    </row>
    <row r="35" spans="1:18" s="3" customFormat="1" ht="16.5" customHeight="1">
      <c r="A35" s="233">
        <v>28</v>
      </c>
      <c r="B35" s="408"/>
      <c r="C35" s="414"/>
      <c r="D35" s="410"/>
      <c r="E35" s="415"/>
      <c r="F35" s="413"/>
      <c r="G35" s="412"/>
      <c r="H35" s="412"/>
      <c r="I35" s="412"/>
      <c r="J35" s="412"/>
      <c r="K35" s="409"/>
      <c r="L35" s="413"/>
      <c r="M35" s="409"/>
      <c r="N35" s="410"/>
      <c r="O35" s="234">
        <f t="shared" si="0"/>
        <v>0</v>
      </c>
      <c r="P35" s="235">
        <f t="shared" si="1"/>
        <v>0</v>
      </c>
      <c r="Q35" s="236">
        <f t="shared" si="2"/>
        <v>0</v>
      </c>
      <c r="R35" s="23">
        <f t="shared" si="3"/>
        <v>0</v>
      </c>
    </row>
    <row r="36" spans="1:18" s="3" customFormat="1" ht="16.5" customHeight="1">
      <c r="A36" s="233">
        <v>29</v>
      </c>
      <c r="B36" s="408"/>
      <c r="C36" s="414"/>
      <c r="D36" s="410"/>
      <c r="E36" s="415"/>
      <c r="F36" s="413"/>
      <c r="G36" s="412"/>
      <c r="H36" s="412"/>
      <c r="I36" s="412"/>
      <c r="J36" s="412"/>
      <c r="K36" s="409"/>
      <c r="L36" s="413"/>
      <c r="M36" s="409"/>
      <c r="N36" s="410"/>
      <c r="O36" s="234">
        <f t="shared" si="0"/>
        <v>0</v>
      </c>
      <c r="P36" s="235">
        <f t="shared" si="1"/>
        <v>0</v>
      </c>
      <c r="Q36" s="236">
        <f t="shared" si="2"/>
        <v>0</v>
      </c>
      <c r="R36" s="23">
        <f t="shared" si="3"/>
        <v>0</v>
      </c>
    </row>
    <row r="37" spans="1:18" s="3" customFormat="1" ht="16.5" customHeight="1">
      <c r="A37" s="233">
        <v>30</v>
      </c>
      <c r="B37" s="408"/>
      <c r="C37" s="414"/>
      <c r="D37" s="410"/>
      <c r="E37" s="415"/>
      <c r="F37" s="413"/>
      <c r="G37" s="412"/>
      <c r="H37" s="412"/>
      <c r="I37" s="412"/>
      <c r="J37" s="412"/>
      <c r="K37" s="409"/>
      <c r="L37" s="413"/>
      <c r="M37" s="409"/>
      <c r="N37" s="410"/>
      <c r="O37" s="234">
        <f t="shared" si="0"/>
        <v>0</v>
      </c>
      <c r="P37" s="235">
        <f t="shared" si="1"/>
        <v>0</v>
      </c>
      <c r="Q37" s="236">
        <f t="shared" si="2"/>
        <v>0</v>
      </c>
      <c r="R37" s="23">
        <f t="shared" si="3"/>
        <v>0</v>
      </c>
    </row>
    <row r="38" spans="1:18" s="3" customFormat="1" ht="16.5" customHeight="1">
      <c r="A38" s="233">
        <v>31</v>
      </c>
      <c r="B38" s="408"/>
      <c r="C38" s="414"/>
      <c r="D38" s="410"/>
      <c r="E38" s="415"/>
      <c r="F38" s="413"/>
      <c r="G38" s="412"/>
      <c r="H38" s="412"/>
      <c r="I38" s="412"/>
      <c r="J38" s="412"/>
      <c r="K38" s="409"/>
      <c r="L38" s="413"/>
      <c r="M38" s="409"/>
      <c r="N38" s="410"/>
      <c r="O38" s="234">
        <f t="shared" si="0"/>
        <v>0</v>
      </c>
      <c r="P38" s="235">
        <f t="shared" si="1"/>
        <v>0</v>
      </c>
      <c r="Q38" s="236">
        <f t="shared" si="2"/>
        <v>0</v>
      </c>
      <c r="R38" s="23">
        <f t="shared" si="3"/>
        <v>0</v>
      </c>
    </row>
    <row r="39" spans="1:18" s="3" customFormat="1" ht="16.5" customHeight="1">
      <c r="A39" s="233">
        <v>32</v>
      </c>
      <c r="B39" s="408"/>
      <c r="C39" s="414"/>
      <c r="D39" s="410"/>
      <c r="E39" s="415"/>
      <c r="F39" s="413"/>
      <c r="G39" s="412"/>
      <c r="H39" s="412"/>
      <c r="I39" s="412"/>
      <c r="J39" s="412"/>
      <c r="K39" s="409"/>
      <c r="L39" s="413"/>
      <c r="M39" s="409"/>
      <c r="N39" s="410"/>
      <c r="O39" s="234">
        <f t="shared" si="0"/>
        <v>0</v>
      </c>
      <c r="P39" s="235">
        <f t="shared" si="1"/>
        <v>0</v>
      </c>
      <c r="Q39" s="236">
        <f t="shared" si="2"/>
        <v>0</v>
      </c>
      <c r="R39" s="23">
        <f t="shared" si="3"/>
        <v>0</v>
      </c>
    </row>
    <row r="40" spans="1:18" s="3" customFormat="1" ht="16.5" customHeight="1">
      <c r="A40" s="233">
        <v>33</v>
      </c>
      <c r="B40" s="408"/>
      <c r="C40" s="414"/>
      <c r="D40" s="410"/>
      <c r="E40" s="415"/>
      <c r="F40" s="413"/>
      <c r="G40" s="412"/>
      <c r="H40" s="412"/>
      <c r="I40" s="412"/>
      <c r="J40" s="412"/>
      <c r="K40" s="409"/>
      <c r="L40" s="413"/>
      <c r="M40" s="409"/>
      <c r="N40" s="410"/>
      <c r="O40" s="234">
        <f t="shared" si="0"/>
        <v>0</v>
      </c>
      <c r="P40" s="235">
        <f t="shared" si="1"/>
        <v>0</v>
      </c>
      <c r="Q40" s="236">
        <f t="shared" si="2"/>
        <v>0</v>
      </c>
      <c r="R40" s="23">
        <f t="shared" si="3"/>
        <v>0</v>
      </c>
    </row>
    <row r="41" spans="1:18" s="3" customFormat="1" ht="16.5" customHeight="1">
      <c r="A41" s="233">
        <v>34</v>
      </c>
      <c r="B41" s="408"/>
      <c r="C41" s="414"/>
      <c r="D41" s="410"/>
      <c r="E41" s="415"/>
      <c r="F41" s="413"/>
      <c r="G41" s="412"/>
      <c r="H41" s="412"/>
      <c r="I41" s="412"/>
      <c r="J41" s="412"/>
      <c r="K41" s="409"/>
      <c r="L41" s="413"/>
      <c r="M41" s="409"/>
      <c r="N41" s="410"/>
      <c r="O41" s="234">
        <f t="shared" si="0"/>
        <v>0</v>
      </c>
      <c r="P41" s="235">
        <f t="shared" si="1"/>
        <v>0</v>
      </c>
      <c r="Q41" s="236">
        <f t="shared" si="2"/>
        <v>0</v>
      </c>
      <c r="R41" s="23">
        <f t="shared" si="3"/>
        <v>0</v>
      </c>
    </row>
    <row r="42" spans="1:18" s="3" customFormat="1" ht="16.5" customHeight="1">
      <c r="A42" s="233">
        <v>35</v>
      </c>
      <c r="B42" s="408"/>
      <c r="C42" s="414"/>
      <c r="D42" s="410"/>
      <c r="E42" s="415"/>
      <c r="F42" s="413"/>
      <c r="G42" s="412"/>
      <c r="H42" s="412"/>
      <c r="I42" s="412"/>
      <c r="J42" s="412"/>
      <c r="K42" s="409"/>
      <c r="L42" s="413"/>
      <c r="M42" s="409"/>
      <c r="N42" s="410"/>
      <c r="O42" s="234">
        <f t="shared" si="0"/>
        <v>0</v>
      </c>
      <c r="P42" s="235">
        <f t="shared" si="1"/>
        <v>0</v>
      </c>
      <c r="Q42" s="236">
        <f t="shared" si="2"/>
        <v>0</v>
      </c>
      <c r="R42" s="23">
        <f t="shared" si="3"/>
        <v>0</v>
      </c>
    </row>
    <row r="43" spans="1:18" s="3" customFormat="1" ht="16.5" customHeight="1">
      <c r="A43" s="233">
        <v>36</v>
      </c>
      <c r="B43" s="408"/>
      <c r="C43" s="414"/>
      <c r="D43" s="410"/>
      <c r="E43" s="415"/>
      <c r="F43" s="413"/>
      <c r="G43" s="412"/>
      <c r="H43" s="412"/>
      <c r="I43" s="412"/>
      <c r="J43" s="412"/>
      <c r="K43" s="409"/>
      <c r="L43" s="413"/>
      <c r="M43" s="409"/>
      <c r="N43" s="410"/>
      <c r="O43" s="234">
        <f t="shared" si="0"/>
        <v>0</v>
      </c>
      <c r="P43" s="235">
        <f t="shared" si="1"/>
        <v>0</v>
      </c>
      <c r="Q43" s="236">
        <f t="shared" si="2"/>
        <v>0</v>
      </c>
      <c r="R43" s="23">
        <f t="shared" si="3"/>
        <v>0</v>
      </c>
    </row>
    <row r="44" spans="1:18" s="3" customFormat="1" ht="16.5" customHeight="1">
      <c r="A44" s="233">
        <v>37</v>
      </c>
      <c r="B44" s="408"/>
      <c r="C44" s="414"/>
      <c r="D44" s="410"/>
      <c r="E44" s="415"/>
      <c r="F44" s="413"/>
      <c r="G44" s="412"/>
      <c r="H44" s="412"/>
      <c r="I44" s="412"/>
      <c r="J44" s="412"/>
      <c r="K44" s="409"/>
      <c r="L44" s="413"/>
      <c r="M44" s="409"/>
      <c r="N44" s="410"/>
      <c r="O44" s="234">
        <f t="shared" si="0"/>
        <v>0</v>
      </c>
      <c r="P44" s="235">
        <f t="shared" si="1"/>
        <v>0</v>
      </c>
      <c r="Q44" s="236">
        <f t="shared" si="2"/>
        <v>0</v>
      </c>
      <c r="R44" s="23">
        <f t="shared" si="3"/>
        <v>0</v>
      </c>
    </row>
    <row r="45" spans="1:18" s="3" customFormat="1" ht="16.5" customHeight="1">
      <c r="A45" s="233">
        <v>38</v>
      </c>
      <c r="B45" s="408"/>
      <c r="C45" s="414"/>
      <c r="D45" s="410"/>
      <c r="E45" s="415"/>
      <c r="F45" s="413"/>
      <c r="G45" s="412"/>
      <c r="H45" s="412"/>
      <c r="I45" s="412"/>
      <c r="J45" s="412"/>
      <c r="K45" s="409"/>
      <c r="L45" s="413"/>
      <c r="M45" s="409"/>
      <c r="N45" s="410"/>
      <c r="O45" s="234">
        <f t="shared" si="0"/>
        <v>0</v>
      </c>
      <c r="P45" s="235">
        <f t="shared" si="1"/>
        <v>0</v>
      </c>
      <c r="Q45" s="236">
        <f t="shared" si="2"/>
        <v>0</v>
      </c>
      <c r="R45" s="23">
        <f t="shared" si="3"/>
        <v>0</v>
      </c>
    </row>
    <row r="46" spans="1:18" s="3" customFormat="1" ht="16.5" customHeight="1">
      <c r="A46" s="233">
        <v>39</v>
      </c>
      <c r="B46" s="408"/>
      <c r="C46" s="414"/>
      <c r="D46" s="410"/>
      <c r="E46" s="415"/>
      <c r="F46" s="413"/>
      <c r="G46" s="412"/>
      <c r="H46" s="412"/>
      <c r="I46" s="412"/>
      <c r="J46" s="412"/>
      <c r="K46" s="409"/>
      <c r="L46" s="413"/>
      <c r="M46" s="409"/>
      <c r="N46" s="410"/>
      <c r="O46" s="234">
        <f t="shared" si="0"/>
        <v>0</v>
      </c>
      <c r="P46" s="235">
        <f t="shared" si="1"/>
        <v>0</v>
      </c>
      <c r="Q46" s="236">
        <f t="shared" si="2"/>
        <v>0</v>
      </c>
      <c r="R46" s="23">
        <f t="shared" si="3"/>
        <v>0</v>
      </c>
    </row>
    <row r="47" spans="1:18" s="3" customFormat="1" ht="16.5" customHeight="1">
      <c r="A47" s="233">
        <v>40</v>
      </c>
      <c r="B47" s="408"/>
      <c r="C47" s="414"/>
      <c r="D47" s="410"/>
      <c r="E47" s="415"/>
      <c r="F47" s="413"/>
      <c r="G47" s="412"/>
      <c r="H47" s="412"/>
      <c r="I47" s="412"/>
      <c r="J47" s="412"/>
      <c r="K47" s="409"/>
      <c r="L47" s="413"/>
      <c r="M47" s="409"/>
      <c r="N47" s="410"/>
      <c r="O47" s="234">
        <f t="shared" si="0"/>
        <v>0</v>
      </c>
      <c r="P47" s="235">
        <f t="shared" si="1"/>
        <v>0</v>
      </c>
      <c r="Q47" s="236">
        <f t="shared" si="2"/>
        <v>0</v>
      </c>
      <c r="R47" s="23">
        <f t="shared" si="3"/>
        <v>0</v>
      </c>
    </row>
    <row r="48" spans="1:18" s="3" customFormat="1" ht="16.5" customHeight="1">
      <c r="A48" s="233">
        <v>41</v>
      </c>
      <c r="B48" s="408"/>
      <c r="C48" s="414"/>
      <c r="D48" s="410"/>
      <c r="E48" s="415"/>
      <c r="F48" s="413"/>
      <c r="G48" s="412"/>
      <c r="H48" s="412"/>
      <c r="I48" s="412"/>
      <c r="J48" s="412"/>
      <c r="K48" s="409"/>
      <c r="L48" s="413"/>
      <c r="M48" s="409"/>
      <c r="N48" s="410"/>
      <c r="O48" s="234">
        <f t="shared" si="0"/>
        <v>0</v>
      </c>
      <c r="P48" s="235">
        <f t="shared" si="1"/>
        <v>0</v>
      </c>
      <c r="Q48" s="236">
        <f t="shared" si="2"/>
        <v>0</v>
      </c>
      <c r="R48" s="23">
        <f t="shared" si="3"/>
        <v>0</v>
      </c>
    </row>
    <row r="49" spans="1:18" s="3" customFormat="1" ht="16.5" customHeight="1">
      <c r="A49" s="233">
        <v>42</v>
      </c>
      <c r="B49" s="408"/>
      <c r="C49" s="414"/>
      <c r="D49" s="410"/>
      <c r="E49" s="415"/>
      <c r="F49" s="413"/>
      <c r="G49" s="412"/>
      <c r="H49" s="412"/>
      <c r="I49" s="412"/>
      <c r="J49" s="412"/>
      <c r="K49" s="409"/>
      <c r="L49" s="413"/>
      <c r="M49" s="409"/>
      <c r="N49" s="410"/>
      <c r="O49" s="234">
        <f t="shared" si="0"/>
        <v>0</v>
      </c>
      <c r="P49" s="235">
        <f t="shared" si="1"/>
        <v>0</v>
      </c>
      <c r="Q49" s="236">
        <f t="shared" si="2"/>
        <v>0</v>
      </c>
      <c r="R49" s="23">
        <f t="shared" si="3"/>
        <v>0</v>
      </c>
    </row>
    <row r="50" spans="1:18" s="3" customFormat="1" ht="16.5" customHeight="1">
      <c r="A50" s="233">
        <v>43</v>
      </c>
      <c r="B50" s="408"/>
      <c r="C50" s="414"/>
      <c r="D50" s="410"/>
      <c r="E50" s="415"/>
      <c r="F50" s="416"/>
      <c r="G50" s="413"/>
      <c r="H50" s="413"/>
      <c r="I50" s="413"/>
      <c r="J50" s="413"/>
      <c r="K50" s="413"/>
      <c r="L50" s="413"/>
      <c r="M50" s="409"/>
      <c r="N50" s="410"/>
      <c r="O50" s="234">
        <f t="shared" si="0"/>
        <v>0</v>
      </c>
      <c r="P50" s="235">
        <f t="shared" si="1"/>
        <v>0</v>
      </c>
      <c r="Q50" s="236">
        <f t="shared" si="2"/>
        <v>0</v>
      </c>
      <c r="R50" s="23">
        <f t="shared" si="3"/>
        <v>0</v>
      </c>
    </row>
    <row r="51" spans="1:18" s="3" customFormat="1" ht="16.5" customHeight="1">
      <c r="A51" s="233">
        <v>44</v>
      </c>
      <c r="B51" s="408"/>
      <c r="C51" s="414"/>
      <c r="D51" s="410"/>
      <c r="E51" s="415"/>
      <c r="F51" s="413"/>
      <c r="G51" s="412"/>
      <c r="H51" s="412"/>
      <c r="I51" s="409"/>
      <c r="J51" s="413"/>
      <c r="K51" s="413"/>
      <c r="L51" s="413"/>
      <c r="M51" s="409"/>
      <c r="N51" s="410"/>
      <c r="O51" s="234">
        <f t="shared" si="0"/>
        <v>0</v>
      </c>
      <c r="P51" s="235">
        <f t="shared" si="1"/>
        <v>0</v>
      </c>
      <c r="Q51" s="236">
        <f t="shared" si="2"/>
        <v>0</v>
      </c>
      <c r="R51" s="23">
        <f t="shared" si="3"/>
        <v>0</v>
      </c>
    </row>
    <row r="52" spans="1:18" s="3" customFormat="1" ht="16.5" customHeight="1">
      <c r="A52" s="233">
        <v>45</v>
      </c>
      <c r="B52" s="408"/>
      <c r="C52" s="414"/>
      <c r="D52" s="410"/>
      <c r="E52" s="415"/>
      <c r="F52" s="416"/>
      <c r="G52" s="413"/>
      <c r="H52" s="413"/>
      <c r="I52" s="413"/>
      <c r="J52" s="413"/>
      <c r="K52" s="413"/>
      <c r="L52" s="413"/>
      <c r="M52" s="409"/>
      <c r="N52" s="410"/>
      <c r="O52" s="234">
        <f t="shared" si="0"/>
        <v>0</v>
      </c>
      <c r="P52" s="235">
        <f t="shared" si="1"/>
        <v>0</v>
      </c>
      <c r="Q52" s="236">
        <f t="shared" si="2"/>
        <v>0</v>
      </c>
      <c r="R52" s="23">
        <f t="shared" si="3"/>
        <v>0</v>
      </c>
    </row>
    <row r="53" spans="1:18" s="3" customFormat="1" ht="16.5" customHeight="1">
      <c r="A53" s="233">
        <v>46</v>
      </c>
      <c r="B53" s="408"/>
      <c r="C53" s="414"/>
      <c r="D53" s="410"/>
      <c r="E53" s="415"/>
      <c r="F53" s="413"/>
      <c r="G53" s="413"/>
      <c r="H53" s="413"/>
      <c r="I53" s="413"/>
      <c r="J53" s="413"/>
      <c r="K53" s="412"/>
      <c r="L53" s="409"/>
      <c r="M53" s="409"/>
      <c r="N53" s="410"/>
      <c r="O53" s="234">
        <f t="shared" si="0"/>
        <v>0</v>
      </c>
      <c r="P53" s="235">
        <f t="shared" si="1"/>
        <v>0</v>
      </c>
      <c r="Q53" s="236">
        <f t="shared" si="2"/>
        <v>0</v>
      </c>
      <c r="R53" s="23">
        <f t="shared" si="3"/>
        <v>0</v>
      </c>
    </row>
    <row r="54" spans="1:18" s="3" customFormat="1" ht="16.5" customHeight="1">
      <c r="A54" s="237">
        <v>47</v>
      </c>
      <c r="B54" s="417"/>
      <c r="C54" s="418"/>
      <c r="D54" s="419"/>
      <c r="E54" s="420"/>
      <c r="F54" s="421"/>
      <c r="G54" s="422"/>
      <c r="H54" s="423"/>
      <c r="I54" s="422"/>
      <c r="J54" s="422"/>
      <c r="K54" s="422"/>
      <c r="L54" s="423"/>
      <c r="M54" s="423"/>
      <c r="N54" s="419"/>
      <c r="O54" s="243">
        <f t="shared" si="0"/>
        <v>0</v>
      </c>
      <c r="P54" s="238">
        <f t="shared" si="1"/>
        <v>0</v>
      </c>
      <c r="Q54" s="239">
        <f t="shared" si="2"/>
        <v>0</v>
      </c>
      <c r="R54" s="23">
        <f t="shared" si="3"/>
        <v>0</v>
      </c>
    </row>
    <row r="55" spans="1:18" s="3" customFormat="1" ht="16.5" customHeight="1">
      <c r="A55" s="919" t="s">
        <v>44</v>
      </c>
      <c r="B55" s="920"/>
      <c r="C55" s="283">
        <f>SUM(E55:N55)</f>
        <v>0</v>
      </c>
      <c r="D55" s="244" t="s">
        <v>45</v>
      </c>
      <c r="E55" s="223">
        <f t="shared" ref="E55:N55" si="4">COUNTIF(E8:E54,"○")</f>
        <v>0</v>
      </c>
      <c r="F55" s="224">
        <f t="shared" si="4"/>
        <v>0</v>
      </c>
      <c r="G55" s="224">
        <f t="shared" si="4"/>
        <v>0</v>
      </c>
      <c r="H55" s="224">
        <f t="shared" si="4"/>
        <v>0</v>
      </c>
      <c r="I55" s="224">
        <f t="shared" si="4"/>
        <v>0</v>
      </c>
      <c r="J55" s="224">
        <f t="shared" si="4"/>
        <v>0</v>
      </c>
      <c r="K55" s="224">
        <f t="shared" si="4"/>
        <v>0</v>
      </c>
      <c r="L55" s="224">
        <f t="shared" si="4"/>
        <v>0</v>
      </c>
      <c r="M55" s="224">
        <f t="shared" si="4"/>
        <v>0</v>
      </c>
      <c r="N55" s="225">
        <f t="shared" si="4"/>
        <v>0</v>
      </c>
      <c r="O55" s="68" t="s">
        <v>46</v>
      </c>
      <c r="P55" s="390" t="s">
        <v>46</v>
      </c>
      <c r="Q55" s="391" t="s">
        <v>46</v>
      </c>
    </row>
    <row r="56" spans="1:18" s="3" customFormat="1" ht="16.5" customHeight="1" thickBot="1">
      <c r="A56" s="921" t="s">
        <v>47</v>
      </c>
      <c r="B56" s="922"/>
      <c r="C56" s="284">
        <f>SUM(E56:N56)</f>
        <v>0</v>
      </c>
      <c r="D56" s="245" t="s">
        <v>48</v>
      </c>
      <c r="E56" s="226">
        <f t="shared" ref="E56:N56" si="5">COUNTIF(E8:E54,"日")</f>
        <v>0</v>
      </c>
      <c r="F56" s="227">
        <f t="shared" si="5"/>
        <v>0</v>
      </c>
      <c r="G56" s="227">
        <f t="shared" si="5"/>
        <v>0</v>
      </c>
      <c r="H56" s="227">
        <f t="shared" si="5"/>
        <v>0</v>
      </c>
      <c r="I56" s="227">
        <f t="shared" si="5"/>
        <v>0</v>
      </c>
      <c r="J56" s="227">
        <f t="shared" si="5"/>
        <v>0</v>
      </c>
      <c r="K56" s="227">
        <f t="shared" si="5"/>
        <v>0</v>
      </c>
      <c r="L56" s="227">
        <f t="shared" si="5"/>
        <v>0</v>
      </c>
      <c r="M56" s="227">
        <f t="shared" si="5"/>
        <v>0</v>
      </c>
      <c r="N56" s="228">
        <f t="shared" si="5"/>
        <v>0</v>
      </c>
      <c r="O56" s="240">
        <f>SUM(O8:O54)</f>
        <v>0</v>
      </c>
      <c r="P56" s="241">
        <f>SUM(P8:P54)</f>
        <v>0</v>
      </c>
      <c r="Q56" s="242">
        <f>SUM(Q8:Q54)</f>
        <v>0</v>
      </c>
    </row>
    <row r="57" spans="1:18" s="3" customFormat="1" ht="16.5" customHeight="1" thickTop="1" thickBot="1">
      <c r="A57" s="923" t="s">
        <v>49</v>
      </c>
      <c r="B57" s="924" t="s">
        <v>50</v>
      </c>
      <c r="C57" s="924"/>
      <c r="D57" s="249" t="s">
        <v>51</v>
      </c>
      <c r="E57" s="250">
        <f t="shared" ref="E57:M57" si="6">SUM(E58:E65)</f>
        <v>0</v>
      </c>
      <c r="F57" s="251">
        <f t="shared" si="6"/>
        <v>0</v>
      </c>
      <c r="G57" s="251">
        <f t="shared" si="6"/>
        <v>0</v>
      </c>
      <c r="H57" s="251">
        <f t="shared" si="6"/>
        <v>0</v>
      </c>
      <c r="I57" s="251">
        <f>SUM(I58:I65)</f>
        <v>0</v>
      </c>
      <c r="J57" s="251">
        <f t="shared" si="6"/>
        <v>0</v>
      </c>
      <c r="K57" s="251">
        <f t="shared" si="6"/>
        <v>0</v>
      </c>
      <c r="L57" s="251">
        <f t="shared" si="6"/>
        <v>0</v>
      </c>
      <c r="M57" s="251">
        <f t="shared" si="6"/>
        <v>0</v>
      </c>
      <c r="N57" s="252">
        <f>SUM(N58:N65)</f>
        <v>0</v>
      </c>
      <c r="O57" s="925">
        <f>SUM(E57:N57)</f>
        <v>0</v>
      </c>
      <c r="P57" s="925"/>
      <c r="Q57" s="925"/>
    </row>
    <row r="58" spans="1:18" s="3" customFormat="1" ht="16.5" customHeight="1" thickTop="1" thickBot="1">
      <c r="A58" s="923"/>
      <c r="B58" s="926" t="s">
        <v>52</v>
      </c>
      <c r="C58" s="926"/>
      <c r="D58" s="253" t="s">
        <v>53</v>
      </c>
      <c r="E58" s="424"/>
      <c r="F58" s="425"/>
      <c r="G58" s="426"/>
      <c r="H58" s="426"/>
      <c r="I58" s="427"/>
      <c r="J58" s="428"/>
      <c r="K58" s="427"/>
      <c r="L58" s="427"/>
      <c r="M58" s="427"/>
      <c r="N58" s="429"/>
      <c r="O58" s="927">
        <f>SUM(E58:N58)</f>
        <v>0</v>
      </c>
      <c r="P58" s="927"/>
      <c r="Q58" s="928">
        <f>SUM(O58:P65)</f>
        <v>0</v>
      </c>
    </row>
    <row r="59" spans="1:18" s="3" customFormat="1" ht="16.5" customHeight="1" thickTop="1" thickBot="1">
      <c r="A59" s="923"/>
      <c r="B59" s="929" t="s">
        <v>52</v>
      </c>
      <c r="C59" s="929"/>
      <c r="D59" s="254" t="s">
        <v>54</v>
      </c>
      <c r="E59" s="430"/>
      <c r="F59" s="431"/>
      <c r="G59" s="432"/>
      <c r="H59" s="432"/>
      <c r="I59" s="433"/>
      <c r="J59" s="431"/>
      <c r="K59" s="433"/>
      <c r="L59" s="433"/>
      <c r="M59" s="433"/>
      <c r="N59" s="434"/>
      <c r="O59" s="896">
        <f t="shared" ref="O59:O74" si="7">SUM(E59:N59)</f>
        <v>0</v>
      </c>
      <c r="P59" s="896"/>
      <c r="Q59" s="928"/>
    </row>
    <row r="60" spans="1:18" s="3" customFormat="1" ht="16.5" customHeight="1" thickTop="1" thickBot="1">
      <c r="A60" s="923"/>
      <c r="B60" s="929" t="s">
        <v>52</v>
      </c>
      <c r="C60" s="929"/>
      <c r="D60" s="254" t="s">
        <v>55</v>
      </c>
      <c r="E60" s="430"/>
      <c r="F60" s="431"/>
      <c r="G60" s="432"/>
      <c r="H60" s="432"/>
      <c r="I60" s="435"/>
      <c r="J60" s="431"/>
      <c r="K60" s="433"/>
      <c r="L60" s="433"/>
      <c r="M60" s="433"/>
      <c r="N60" s="434"/>
      <c r="O60" s="896">
        <f t="shared" si="7"/>
        <v>0</v>
      </c>
      <c r="P60" s="896"/>
      <c r="Q60" s="928"/>
    </row>
    <row r="61" spans="1:18" s="3" customFormat="1" ht="16.5" customHeight="1" thickTop="1" thickBot="1">
      <c r="A61" s="923"/>
      <c r="B61" s="895"/>
      <c r="C61" s="895"/>
      <c r="D61" s="455"/>
      <c r="E61" s="430"/>
      <c r="F61" s="431"/>
      <c r="G61" s="432"/>
      <c r="H61" s="436"/>
      <c r="I61" s="437"/>
      <c r="J61" s="438"/>
      <c r="K61" s="433"/>
      <c r="L61" s="435"/>
      <c r="M61" s="435"/>
      <c r="N61" s="434"/>
      <c r="O61" s="896">
        <f t="shared" si="7"/>
        <v>0</v>
      </c>
      <c r="P61" s="896"/>
      <c r="Q61" s="928"/>
    </row>
    <row r="62" spans="1:18" s="3" customFormat="1" ht="16.5" customHeight="1" thickTop="1" thickBot="1">
      <c r="A62" s="923"/>
      <c r="B62" s="895"/>
      <c r="C62" s="895"/>
      <c r="D62" s="455"/>
      <c r="E62" s="430"/>
      <c r="F62" s="431"/>
      <c r="G62" s="432"/>
      <c r="H62" s="436"/>
      <c r="I62" s="433"/>
      <c r="J62" s="438"/>
      <c r="K62" s="433"/>
      <c r="L62" s="435"/>
      <c r="M62" s="435"/>
      <c r="N62" s="434"/>
      <c r="O62" s="896">
        <f t="shared" si="7"/>
        <v>0</v>
      </c>
      <c r="P62" s="896"/>
      <c r="Q62" s="928"/>
    </row>
    <row r="63" spans="1:18" s="3" customFormat="1" ht="16.5" customHeight="1" thickTop="1" thickBot="1">
      <c r="A63" s="923"/>
      <c r="B63" s="895"/>
      <c r="C63" s="895"/>
      <c r="D63" s="455"/>
      <c r="E63" s="430"/>
      <c r="F63" s="431"/>
      <c r="G63" s="432"/>
      <c r="H63" s="436"/>
      <c r="I63" s="433"/>
      <c r="J63" s="438"/>
      <c r="K63" s="433"/>
      <c r="L63" s="435"/>
      <c r="M63" s="435"/>
      <c r="N63" s="434"/>
      <c r="O63" s="896">
        <f t="shared" si="7"/>
        <v>0</v>
      </c>
      <c r="P63" s="896"/>
      <c r="Q63" s="928"/>
    </row>
    <row r="64" spans="1:18" s="3" customFormat="1" ht="16.5" customHeight="1" thickTop="1" thickBot="1">
      <c r="A64" s="923"/>
      <c r="B64" s="895"/>
      <c r="C64" s="895"/>
      <c r="D64" s="455"/>
      <c r="E64" s="430"/>
      <c r="F64" s="431"/>
      <c r="G64" s="432"/>
      <c r="H64" s="436"/>
      <c r="I64" s="433"/>
      <c r="J64" s="438"/>
      <c r="K64" s="433"/>
      <c r="L64" s="435"/>
      <c r="M64" s="435"/>
      <c r="N64" s="434"/>
      <c r="O64" s="896">
        <f t="shared" si="7"/>
        <v>0</v>
      </c>
      <c r="P64" s="896"/>
      <c r="Q64" s="928"/>
    </row>
    <row r="65" spans="1:17" s="3" customFormat="1" ht="16.5" customHeight="1" thickTop="1" thickBot="1">
      <c r="A65" s="923"/>
      <c r="B65" s="895"/>
      <c r="C65" s="895"/>
      <c r="D65" s="455"/>
      <c r="E65" s="430"/>
      <c r="F65" s="431"/>
      <c r="G65" s="431"/>
      <c r="H65" s="431"/>
      <c r="I65" s="438"/>
      <c r="J65" s="438"/>
      <c r="K65" s="439"/>
      <c r="L65" s="435"/>
      <c r="M65" s="435"/>
      <c r="N65" s="434"/>
      <c r="O65" s="897">
        <f t="shared" si="7"/>
        <v>0</v>
      </c>
      <c r="P65" s="897"/>
      <c r="Q65" s="928"/>
    </row>
    <row r="66" spans="1:17" s="3" customFormat="1" ht="16.5" customHeight="1" thickTop="1" thickBot="1">
      <c r="A66" s="898" t="s">
        <v>56</v>
      </c>
      <c r="B66" s="899" t="s">
        <v>57</v>
      </c>
      <c r="C66" s="900"/>
      <c r="D66" s="255" t="s">
        <v>58</v>
      </c>
      <c r="E66" s="440"/>
      <c r="F66" s="441"/>
      <c r="G66" s="441"/>
      <c r="H66" s="441"/>
      <c r="I66" s="442"/>
      <c r="J66" s="442"/>
      <c r="K66" s="442"/>
      <c r="L66" s="443"/>
      <c r="M66" s="443"/>
      <c r="N66" s="444"/>
      <c r="O66" s="903">
        <f>SUM(E66:N66)</f>
        <v>0</v>
      </c>
      <c r="P66" s="903"/>
      <c r="Q66" s="904">
        <f>SUM(O66:P68)</f>
        <v>0</v>
      </c>
    </row>
    <row r="67" spans="1:17" s="3" customFormat="1" ht="16.5" customHeight="1" thickTop="1" thickBot="1">
      <c r="A67" s="898"/>
      <c r="B67" s="901"/>
      <c r="C67" s="902"/>
      <c r="D67" s="256" t="s">
        <v>59</v>
      </c>
      <c r="E67" s="445"/>
      <c r="F67" s="432"/>
      <c r="G67" s="432"/>
      <c r="H67" s="432"/>
      <c r="I67" s="446"/>
      <c r="J67" s="446"/>
      <c r="K67" s="446"/>
      <c r="L67" s="446"/>
      <c r="M67" s="446"/>
      <c r="N67" s="447"/>
      <c r="O67" s="896">
        <f t="shared" si="7"/>
        <v>0</v>
      </c>
      <c r="P67" s="896"/>
      <c r="Q67" s="904"/>
    </row>
    <row r="68" spans="1:17" s="3" customFormat="1" ht="16.5" customHeight="1" thickTop="1" thickBot="1">
      <c r="A68" s="898"/>
      <c r="B68" s="905" t="s">
        <v>60</v>
      </c>
      <c r="C68" s="905"/>
      <c r="D68" s="905"/>
      <c r="E68" s="448"/>
      <c r="F68" s="449"/>
      <c r="G68" s="449"/>
      <c r="H68" s="449"/>
      <c r="I68" s="450"/>
      <c r="J68" s="450"/>
      <c r="K68" s="450"/>
      <c r="L68" s="450"/>
      <c r="M68" s="450"/>
      <c r="N68" s="451"/>
      <c r="O68" s="906">
        <f>SUM(E68:N68)</f>
        <v>0</v>
      </c>
      <c r="P68" s="906"/>
      <c r="Q68" s="904"/>
    </row>
    <row r="69" spans="1:17" s="3" customFormat="1" ht="16.5" customHeight="1" thickTop="1" thickBot="1">
      <c r="A69" s="898"/>
      <c r="B69" s="907" t="s">
        <v>61</v>
      </c>
      <c r="C69" s="907"/>
      <c r="D69" s="907"/>
      <c r="E69" s="452"/>
      <c r="F69" s="436"/>
      <c r="G69" s="436"/>
      <c r="H69" s="436"/>
      <c r="I69" s="453"/>
      <c r="J69" s="453"/>
      <c r="K69" s="453"/>
      <c r="L69" s="453"/>
      <c r="M69" s="453"/>
      <c r="N69" s="454"/>
      <c r="O69" s="908">
        <f t="shared" si="7"/>
        <v>0</v>
      </c>
      <c r="P69" s="908"/>
      <c r="Q69" s="395">
        <f>O69</f>
        <v>0</v>
      </c>
    </row>
    <row r="70" spans="1:17" s="3" customFormat="1" ht="16.5" customHeight="1" thickTop="1" thickBot="1">
      <c r="A70" s="898"/>
      <c r="B70" s="909" t="s">
        <v>62</v>
      </c>
      <c r="C70" s="909"/>
      <c r="D70" s="909"/>
      <c r="E70" s="257">
        <f t="shared" ref="E70:N70" si="8">SUM(E66:E69)</f>
        <v>0</v>
      </c>
      <c r="F70" s="258">
        <f t="shared" si="8"/>
        <v>0</v>
      </c>
      <c r="G70" s="258">
        <f t="shared" si="8"/>
        <v>0</v>
      </c>
      <c r="H70" s="258">
        <f t="shared" si="8"/>
        <v>0</v>
      </c>
      <c r="I70" s="258">
        <f t="shared" si="8"/>
        <v>0</v>
      </c>
      <c r="J70" s="258">
        <f t="shared" si="8"/>
        <v>0</v>
      </c>
      <c r="K70" s="258">
        <f t="shared" si="8"/>
        <v>0</v>
      </c>
      <c r="L70" s="258">
        <f t="shared" si="8"/>
        <v>0</v>
      </c>
      <c r="M70" s="258">
        <f t="shared" si="8"/>
        <v>0</v>
      </c>
      <c r="N70" s="259">
        <f t="shared" si="8"/>
        <v>0</v>
      </c>
      <c r="O70" s="910">
        <f>SUM(E70:N70)</f>
        <v>0</v>
      </c>
      <c r="P70" s="910"/>
      <c r="Q70" s="911"/>
    </row>
    <row r="71" spans="1:17" s="3" customFormat="1" ht="16.5" customHeight="1" thickTop="1">
      <c r="A71" s="888" t="s">
        <v>63</v>
      </c>
      <c r="B71" s="878" t="s">
        <v>143</v>
      </c>
      <c r="C71" s="878"/>
      <c r="D71" s="878"/>
      <c r="E71" s="456"/>
      <c r="F71" s="457"/>
      <c r="G71" s="457"/>
      <c r="H71" s="457"/>
      <c r="I71" s="457"/>
      <c r="J71" s="457"/>
      <c r="K71" s="457"/>
      <c r="L71" s="457"/>
      <c r="M71" s="457"/>
      <c r="N71" s="458"/>
      <c r="O71" s="879">
        <f t="shared" si="7"/>
        <v>0</v>
      </c>
      <c r="P71" s="879"/>
      <c r="Q71" s="880">
        <f>SUM(O71:P72)</f>
        <v>0</v>
      </c>
    </row>
    <row r="72" spans="1:17" s="3" customFormat="1" ht="16.5" customHeight="1">
      <c r="A72" s="889"/>
      <c r="B72" s="882" t="s">
        <v>64</v>
      </c>
      <c r="C72" s="882"/>
      <c r="D72" s="882"/>
      <c r="E72" s="459"/>
      <c r="F72" s="460"/>
      <c r="G72" s="460"/>
      <c r="H72" s="460"/>
      <c r="I72" s="460"/>
      <c r="J72" s="460"/>
      <c r="K72" s="460"/>
      <c r="L72" s="460"/>
      <c r="M72" s="460"/>
      <c r="N72" s="461"/>
      <c r="O72" s="883">
        <f t="shared" ref="O72" si="9">SUM(E72:N72)</f>
        <v>0</v>
      </c>
      <c r="P72" s="883"/>
      <c r="Q72" s="881"/>
    </row>
    <row r="73" spans="1:17" s="197" customFormat="1" ht="16.5" customHeight="1" thickBot="1">
      <c r="A73" s="890"/>
      <c r="B73" s="891" t="s">
        <v>141</v>
      </c>
      <c r="C73" s="892"/>
      <c r="D73" s="893"/>
      <c r="E73" s="462"/>
      <c r="F73" s="463"/>
      <c r="G73" s="463"/>
      <c r="H73" s="463"/>
      <c r="I73" s="463"/>
      <c r="J73" s="463"/>
      <c r="K73" s="463"/>
      <c r="L73" s="463"/>
      <c r="M73" s="463"/>
      <c r="N73" s="464"/>
      <c r="O73" s="894">
        <f>SUM(F73:N73)</f>
        <v>0</v>
      </c>
      <c r="P73" s="894"/>
      <c r="Q73" s="394">
        <f>O73</f>
        <v>0</v>
      </c>
    </row>
    <row r="74" spans="1:17" s="3" customFormat="1" ht="16.5" customHeight="1" thickTop="1">
      <c r="A74" s="884" t="s">
        <v>65</v>
      </c>
      <c r="B74" s="884"/>
      <c r="C74" s="884"/>
      <c r="D74" s="884"/>
      <c r="E74" s="465"/>
      <c r="F74" s="466"/>
      <c r="G74" s="466"/>
      <c r="H74" s="466"/>
      <c r="I74" s="442"/>
      <c r="J74" s="442"/>
      <c r="K74" s="442"/>
      <c r="L74" s="442"/>
      <c r="M74" s="442"/>
      <c r="N74" s="467"/>
      <c r="O74" s="885">
        <f t="shared" si="7"/>
        <v>0</v>
      </c>
      <c r="P74" s="885"/>
      <c r="Q74" s="885"/>
    </row>
    <row r="75" spans="1:17" s="3" customFormat="1" ht="16.5" customHeight="1">
      <c r="A75" s="886" t="s">
        <v>66</v>
      </c>
      <c r="B75" s="886"/>
      <c r="C75" s="886"/>
      <c r="D75" s="886"/>
      <c r="E75" s="468"/>
      <c r="F75" s="469"/>
      <c r="G75" s="469"/>
      <c r="H75" s="469"/>
      <c r="I75" s="435"/>
      <c r="J75" s="435"/>
      <c r="K75" s="437"/>
      <c r="L75" s="435"/>
      <c r="M75" s="435"/>
      <c r="N75" s="470"/>
      <c r="O75" s="887">
        <f t="shared" ref="O75" si="10">SUM(E75:N75)</f>
        <v>0</v>
      </c>
      <c r="P75" s="887"/>
      <c r="Q75" s="887"/>
    </row>
    <row r="76" spans="1:17" s="3" customFormat="1" ht="16.5" customHeight="1">
      <c r="A76" s="872" t="s">
        <v>67</v>
      </c>
      <c r="B76" s="872"/>
      <c r="C76" s="872"/>
      <c r="D76" s="872"/>
      <c r="E76" s="471"/>
      <c r="F76" s="472"/>
      <c r="G76" s="472"/>
      <c r="H76" s="472"/>
      <c r="I76" s="433"/>
      <c r="J76" s="433"/>
      <c r="K76" s="473"/>
      <c r="L76" s="433"/>
      <c r="M76" s="433"/>
      <c r="N76" s="434"/>
      <c r="O76" s="873">
        <f>COUNTA(E76:N76)</f>
        <v>0</v>
      </c>
      <c r="P76" s="873"/>
      <c r="Q76" s="873"/>
    </row>
    <row r="77" spans="1:17" s="3" customFormat="1" ht="16.5" customHeight="1">
      <c r="A77" s="872" t="s">
        <v>68</v>
      </c>
      <c r="B77" s="872"/>
      <c r="C77" s="872"/>
      <c r="D77" s="872"/>
      <c r="E77" s="471"/>
      <c r="F77" s="472"/>
      <c r="G77" s="472"/>
      <c r="H77" s="472"/>
      <c r="I77" s="433"/>
      <c r="J77" s="433"/>
      <c r="K77" s="433"/>
      <c r="L77" s="433"/>
      <c r="M77" s="433"/>
      <c r="N77" s="434"/>
      <c r="O77" s="874">
        <f>COUNTA(E77:N77)</f>
        <v>0</v>
      </c>
      <c r="P77" s="874"/>
      <c r="Q77" s="874"/>
    </row>
    <row r="78" spans="1:17" s="3" customFormat="1" ht="16.5" customHeight="1" thickBot="1">
      <c r="A78" s="875" t="s">
        <v>69</v>
      </c>
      <c r="B78" s="875"/>
      <c r="C78" s="875"/>
      <c r="D78" s="875"/>
      <c r="E78" s="474"/>
      <c r="F78" s="475"/>
      <c r="G78" s="475"/>
      <c r="H78" s="475"/>
      <c r="I78" s="476"/>
      <c r="J78" s="475"/>
      <c r="K78" s="475"/>
      <c r="L78" s="439"/>
      <c r="M78" s="439"/>
      <c r="N78" s="477"/>
      <c r="O78" s="876">
        <f>COUNTA(E78:N78)</f>
        <v>0</v>
      </c>
      <c r="P78" s="876"/>
      <c r="Q78" s="876"/>
    </row>
    <row r="79" spans="1:17" s="3" customFormat="1" ht="26.25" customHeight="1" thickTop="1">
      <c r="A79" s="683" t="s">
        <v>151</v>
      </c>
      <c r="B79" s="683"/>
      <c r="C79" s="683"/>
      <c r="D79" s="683"/>
      <c r="E79" s="683"/>
      <c r="F79" s="683"/>
      <c r="G79" s="683"/>
      <c r="H79" s="683"/>
      <c r="I79" s="683"/>
      <c r="J79" s="683"/>
      <c r="K79" s="683"/>
      <c r="L79" s="683"/>
      <c r="M79" s="683"/>
      <c r="N79" s="683"/>
      <c r="O79" s="683"/>
      <c r="P79" s="683"/>
      <c r="Q79" s="683"/>
    </row>
    <row r="80" spans="1:17" s="3" customFormat="1" ht="18" customHeight="1">
      <c r="A80" s="645" t="s">
        <v>1</v>
      </c>
      <c r="B80" s="645"/>
      <c r="C80" s="68" t="s">
        <v>71</v>
      </c>
      <c r="D80" s="213" t="s">
        <v>72</v>
      </c>
      <c r="E80" s="66" t="s">
        <v>73</v>
      </c>
      <c r="F80" s="67" t="s">
        <v>74</v>
      </c>
      <c r="G80" s="684" t="s">
        <v>75</v>
      </c>
      <c r="H80" s="684"/>
      <c r="I80" s="877" t="s">
        <v>50</v>
      </c>
      <c r="J80" s="877"/>
      <c r="K80" s="686" t="s">
        <v>76</v>
      </c>
      <c r="L80" s="686"/>
      <c r="M80" s="687" t="s">
        <v>77</v>
      </c>
      <c r="N80" s="687"/>
      <c r="O80" s="68" t="s">
        <v>78</v>
      </c>
      <c r="P80" s="687" t="s">
        <v>75</v>
      </c>
      <c r="Q80" s="687"/>
    </row>
    <row r="81" spans="1:17" s="3" customFormat="1" ht="18" customHeight="1">
      <c r="A81" s="675" t="s">
        <v>79</v>
      </c>
      <c r="B81" s="675"/>
      <c r="C81" s="559">
        <f>R7</f>
        <v>0</v>
      </c>
      <c r="D81" s="560">
        <f>SUM(O56+P56+Q56)</f>
        <v>0</v>
      </c>
      <c r="E81" s="556">
        <f>Q66</f>
        <v>0</v>
      </c>
      <c r="F81" s="387"/>
      <c r="G81" s="554">
        <f>P89</f>
        <v>0</v>
      </c>
      <c r="H81" s="555">
        <f>Q89</f>
        <v>0</v>
      </c>
      <c r="I81" s="866" t="s">
        <v>52</v>
      </c>
      <c r="J81" s="866"/>
      <c r="K81" s="867" t="s">
        <v>53</v>
      </c>
      <c r="L81" s="867"/>
      <c r="M81" s="868" t="s">
        <v>80</v>
      </c>
      <c r="N81" s="868"/>
      <c r="O81" s="484">
        <f>O58</f>
        <v>0</v>
      </c>
      <c r="P81" s="76"/>
      <c r="Q81" s="77"/>
    </row>
    <row r="82" spans="1:17" s="3" customFormat="1" ht="18" customHeight="1">
      <c r="A82" s="666"/>
      <c r="B82" s="666"/>
      <c r="C82" s="78"/>
      <c r="D82" s="561"/>
      <c r="E82" s="388"/>
      <c r="F82" s="557">
        <f>Q69</f>
        <v>0</v>
      </c>
      <c r="G82" s="478"/>
      <c r="H82" s="479"/>
      <c r="I82" s="869" t="s">
        <v>52</v>
      </c>
      <c r="J82" s="869"/>
      <c r="K82" s="870" t="s">
        <v>54</v>
      </c>
      <c r="L82" s="870"/>
      <c r="M82" s="871" t="s">
        <v>80</v>
      </c>
      <c r="N82" s="871"/>
      <c r="O82" s="485">
        <f t="shared" ref="O82" si="11">O59</f>
        <v>0</v>
      </c>
      <c r="P82" s="85"/>
      <c r="Q82" s="86"/>
    </row>
    <row r="83" spans="1:17" s="3" customFormat="1" ht="18" customHeight="1">
      <c r="A83" s="666"/>
      <c r="B83" s="666"/>
      <c r="C83" s="87"/>
      <c r="D83" s="558"/>
      <c r="E83" s="89"/>
      <c r="F83" s="558"/>
      <c r="G83" s="480"/>
      <c r="H83" s="481"/>
      <c r="I83" s="869" t="s">
        <v>52</v>
      </c>
      <c r="J83" s="869"/>
      <c r="K83" s="870" t="s">
        <v>55</v>
      </c>
      <c r="L83" s="870"/>
      <c r="M83" s="871" t="s">
        <v>80</v>
      </c>
      <c r="N83" s="871"/>
      <c r="O83" s="484">
        <f>O60</f>
        <v>0</v>
      </c>
      <c r="P83" s="85"/>
      <c r="Q83" s="86"/>
    </row>
    <row r="84" spans="1:17" s="3" customFormat="1" ht="18" customHeight="1">
      <c r="A84" s="666"/>
      <c r="B84" s="666"/>
      <c r="C84" s="87"/>
      <c r="D84" s="558"/>
      <c r="E84" s="89"/>
      <c r="F84" s="558"/>
      <c r="G84" s="480"/>
      <c r="H84" s="481"/>
      <c r="I84" s="672"/>
      <c r="J84" s="672"/>
      <c r="K84" s="673"/>
      <c r="L84" s="673"/>
      <c r="M84" s="674"/>
      <c r="N84" s="674"/>
      <c r="O84" s="484">
        <f t="shared" ref="O84:O88" si="12">O61</f>
        <v>0</v>
      </c>
      <c r="P84" s="85"/>
      <c r="Q84" s="86"/>
    </row>
    <row r="85" spans="1:17" s="3" customFormat="1" ht="18" customHeight="1">
      <c r="A85" s="666"/>
      <c r="B85" s="666"/>
      <c r="C85" s="87"/>
      <c r="D85" s="558"/>
      <c r="E85" s="89"/>
      <c r="F85" s="558"/>
      <c r="G85" s="480"/>
      <c r="H85" s="481"/>
      <c r="I85" s="672"/>
      <c r="J85" s="672"/>
      <c r="K85" s="673"/>
      <c r="L85" s="673"/>
      <c r="M85" s="674"/>
      <c r="N85" s="674"/>
      <c r="O85" s="484">
        <f t="shared" si="12"/>
        <v>0</v>
      </c>
      <c r="P85" s="85"/>
      <c r="Q85" s="86"/>
    </row>
    <row r="86" spans="1:17" s="197" customFormat="1" ht="18" customHeight="1">
      <c r="A86" s="666"/>
      <c r="B86" s="666"/>
      <c r="C86" s="87"/>
      <c r="D86" s="558"/>
      <c r="E86" s="89"/>
      <c r="F86" s="558"/>
      <c r="G86" s="480"/>
      <c r="H86" s="481"/>
      <c r="I86" s="672"/>
      <c r="J86" s="672"/>
      <c r="K86" s="673"/>
      <c r="L86" s="673"/>
      <c r="M86" s="674"/>
      <c r="N86" s="674"/>
      <c r="O86" s="484">
        <f t="shared" si="12"/>
        <v>0</v>
      </c>
      <c r="P86" s="85"/>
      <c r="Q86" s="86"/>
    </row>
    <row r="87" spans="1:17" s="3" customFormat="1" ht="18" customHeight="1">
      <c r="A87" s="666"/>
      <c r="B87" s="666"/>
      <c r="C87" s="87"/>
      <c r="D87" s="558"/>
      <c r="E87" s="89"/>
      <c r="F87" s="558"/>
      <c r="G87" s="480"/>
      <c r="H87" s="481"/>
      <c r="I87" s="672"/>
      <c r="J87" s="672"/>
      <c r="K87" s="673"/>
      <c r="L87" s="673"/>
      <c r="M87" s="674"/>
      <c r="N87" s="674"/>
      <c r="O87" s="484">
        <f t="shared" si="12"/>
        <v>0</v>
      </c>
      <c r="P87" s="85"/>
      <c r="Q87" s="86"/>
    </row>
    <row r="88" spans="1:17" s="3" customFormat="1" ht="18" customHeight="1">
      <c r="A88" s="666"/>
      <c r="B88" s="666"/>
      <c r="C88" s="92"/>
      <c r="D88" s="562"/>
      <c r="E88" s="94"/>
      <c r="F88" s="95"/>
      <c r="G88" s="482"/>
      <c r="H88" s="483"/>
      <c r="I88" s="667"/>
      <c r="J88" s="667"/>
      <c r="K88" s="668"/>
      <c r="L88" s="668"/>
      <c r="M88" s="669"/>
      <c r="N88" s="669"/>
      <c r="O88" s="486">
        <f t="shared" si="12"/>
        <v>0</v>
      </c>
      <c r="P88" s="99"/>
      <c r="Q88" s="100"/>
    </row>
    <row r="89" spans="1:17" s="3" customFormat="1" ht="18" customHeight="1">
      <c r="A89" s="856" t="s">
        <v>81</v>
      </c>
      <c r="B89" s="856"/>
      <c r="C89" s="490">
        <f t="shared" ref="C89:F89" si="13">SUM(C81:C88)</f>
        <v>0</v>
      </c>
      <c r="D89" s="491">
        <f t="shared" si="13"/>
        <v>0</v>
      </c>
      <c r="E89" s="492">
        <f t="shared" si="13"/>
        <v>0</v>
      </c>
      <c r="F89" s="493">
        <f t="shared" si="13"/>
        <v>0</v>
      </c>
      <c r="G89" s="494">
        <f>SUM(G81:G88)+INT(SUM(H81:H88)/60)</f>
        <v>0</v>
      </c>
      <c r="H89" s="495">
        <f>MOD(SUM(H81:H88),60)</f>
        <v>0</v>
      </c>
      <c r="I89" s="857" t="s">
        <v>82</v>
      </c>
      <c r="J89" s="857"/>
      <c r="K89" s="857"/>
      <c r="L89" s="857"/>
      <c r="M89" s="857"/>
      <c r="N89" s="857"/>
      <c r="O89" s="487">
        <f>SUM(O81:O88)</f>
        <v>0</v>
      </c>
      <c r="P89" s="488">
        <f>SUM(P81:P88)+INT(SUM(Q81:Q88)/60)</f>
        <v>0</v>
      </c>
      <c r="Q89" s="489">
        <f>MOD(SUM(Q81:Q88),60)</f>
        <v>0</v>
      </c>
    </row>
    <row r="90" spans="1:17" s="3" customFormat="1" ht="30" customHeight="1">
      <c r="A90" s="858" t="s">
        <v>83</v>
      </c>
      <c r="B90" s="858"/>
      <c r="C90" s="858"/>
      <c r="D90" s="858"/>
      <c r="E90" s="858"/>
      <c r="F90" s="858"/>
      <c r="G90" s="858"/>
      <c r="H90" s="858"/>
      <c r="I90" s="858"/>
      <c r="J90" s="858"/>
      <c r="K90" s="858"/>
      <c r="L90" s="858"/>
      <c r="M90" s="858"/>
      <c r="N90" s="858"/>
      <c r="O90" s="858"/>
      <c r="P90" s="858"/>
      <c r="Q90" s="858"/>
    </row>
    <row r="91" spans="1:17" s="3" customFormat="1" ht="18" customHeight="1">
      <c r="A91" s="496">
        <v>1</v>
      </c>
      <c r="B91" s="859" t="s">
        <v>84</v>
      </c>
      <c r="C91" s="859"/>
      <c r="D91" s="860"/>
      <c r="E91" s="861">
        <v>1300</v>
      </c>
      <c r="F91" s="862"/>
      <c r="G91" s="862"/>
      <c r="H91" s="497" t="s">
        <v>85</v>
      </c>
      <c r="I91" s="498" t="s">
        <v>6</v>
      </c>
      <c r="J91" s="863">
        <f>C55</f>
        <v>0</v>
      </c>
      <c r="K91" s="863"/>
      <c r="L91" s="499"/>
      <c r="M91" s="500"/>
      <c r="N91" s="501" t="s">
        <v>82</v>
      </c>
      <c r="O91" s="864">
        <f t="shared" ref="O91:O99" si="14">E91*J91</f>
        <v>0</v>
      </c>
      <c r="P91" s="865"/>
      <c r="Q91" s="502" t="s">
        <v>85</v>
      </c>
    </row>
    <row r="92" spans="1:17" s="3" customFormat="1" ht="18" customHeight="1">
      <c r="A92" s="503">
        <v>2</v>
      </c>
      <c r="B92" s="504" t="s">
        <v>86</v>
      </c>
      <c r="C92" s="505"/>
      <c r="D92" s="506"/>
      <c r="E92" s="846">
        <v>420</v>
      </c>
      <c r="F92" s="847"/>
      <c r="G92" s="847"/>
      <c r="H92" s="507" t="s">
        <v>85</v>
      </c>
      <c r="I92" s="508" t="s">
        <v>6</v>
      </c>
      <c r="J92" s="838">
        <f>C56</f>
        <v>0</v>
      </c>
      <c r="K92" s="838"/>
      <c r="L92" s="509"/>
      <c r="M92" s="505"/>
      <c r="N92" s="510" t="s">
        <v>82</v>
      </c>
      <c r="O92" s="836">
        <f t="shared" si="14"/>
        <v>0</v>
      </c>
      <c r="P92" s="837"/>
      <c r="Q92" s="511" t="s">
        <v>85</v>
      </c>
    </row>
    <row r="93" spans="1:17" s="3" customFormat="1" ht="18" customHeight="1">
      <c r="A93" s="512">
        <v>3</v>
      </c>
      <c r="B93" s="831" t="s">
        <v>87</v>
      </c>
      <c r="C93" s="831"/>
      <c r="D93" s="832"/>
      <c r="E93" s="833">
        <v>220</v>
      </c>
      <c r="F93" s="834"/>
      <c r="G93" s="834"/>
      <c r="H93" s="507" t="s">
        <v>85</v>
      </c>
      <c r="I93" s="508" t="s">
        <v>6</v>
      </c>
      <c r="J93" s="835">
        <f>Q58</f>
        <v>0</v>
      </c>
      <c r="K93" s="835"/>
      <c r="L93" s="509"/>
      <c r="M93" s="505"/>
      <c r="N93" s="510" t="s">
        <v>82</v>
      </c>
      <c r="O93" s="848">
        <f t="shared" si="14"/>
        <v>0</v>
      </c>
      <c r="P93" s="849"/>
      <c r="Q93" s="511" t="s">
        <v>85</v>
      </c>
    </row>
    <row r="94" spans="1:17" s="3" customFormat="1" ht="18" customHeight="1">
      <c r="A94" s="850">
        <v>4</v>
      </c>
      <c r="B94" s="851" t="s">
        <v>88</v>
      </c>
      <c r="C94" s="513" t="s">
        <v>146</v>
      </c>
      <c r="D94" s="514"/>
      <c r="E94" s="852">
        <v>1200</v>
      </c>
      <c r="F94" s="853"/>
      <c r="G94" s="853"/>
      <c r="H94" s="515" t="s">
        <v>85</v>
      </c>
      <c r="I94" s="516" t="s">
        <v>6</v>
      </c>
      <c r="J94" s="835">
        <f>O81</f>
        <v>0</v>
      </c>
      <c r="K94" s="835"/>
      <c r="L94" s="517"/>
      <c r="M94" s="518"/>
      <c r="N94" s="519" t="s">
        <v>82</v>
      </c>
      <c r="O94" s="836">
        <f t="shared" si="14"/>
        <v>0</v>
      </c>
      <c r="P94" s="837"/>
      <c r="Q94" s="511" t="s">
        <v>85</v>
      </c>
    </row>
    <row r="95" spans="1:17" s="3" customFormat="1" ht="18" customHeight="1">
      <c r="A95" s="850"/>
      <c r="B95" s="851"/>
      <c r="C95" s="520" t="s">
        <v>147</v>
      </c>
      <c r="D95" s="521"/>
      <c r="E95" s="833">
        <v>1200</v>
      </c>
      <c r="F95" s="834"/>
      <c r="G95" s="834"/>
      <c r="H95" s="507" t="s">
        <v>85</v>
      </c>
      <c r="I95" s="508" t="s">
        <v>6</v>
      </c>
      <c r="J95" s="835">
        <f>O82</f>
        <v>0</v>
      </c>
      <c r="K95" s="835"/>
      <c r="L95" s="517"/>
      <c r="M95" s="518"/>
      <c r="N95" s="519" t="s">
        <v>82</v>
      </c>
      <c r="O95" s="836">
        <f t="shared" si="14"/>
        <v>0</v>
      </c>
      <c r="P95" s="837"/>
      <c r="Q95" s="511" t="s">
        <v>85</v>
      </c>
    </row>
    <row r="96" spans="1:17" s="3" customFormat="1" ht="18" customHeight="1">
      <c r="A96" s="850"/>
      <c r="B96" s="851"/>
      <c r="C96" s="520" t="s">
        <v>148</v>
      </c>
      <c r="D96" s="521"/>
      <c r="E96" s="852">
        <v>1200</v>
      </c>
      <c r="F96" s="853"/>
      <c r="G96" s="853"/>
      <c r="H96" s="515" t="s">
        <v>85</v>
      </c>
      <c r="I96" s="516" t="s">
        <v>6</v>
      </c>
      <c r="J96" s="835">
        <f>O83</f>
        <v>0</v>
      </c>
      <c r="K96" s="835"/>
      <c r="L96" s="517"/>
      <c r="M96" s="518"/>
      <c r="N96" s="519" t="s">
        <v>82</v>
      </c>
      <c r="O96" s="854">
        <f t="shared" si="14"/>
        <v>0</v>
      </c>
      <c r="P96" s="855"/>
      <c r="Q96" s="511" t="s">
        <v>85</v>
      </c>
    </row>
    <row r="97" spans="1:17" s="3" customFormat="1" ht="18" customHeight="1">
      <c r="A97" s="512">
        <v>5</v>
      </c>
      <c r="B97" s="831" t="s">
        <v>90</v>
      </c>
      <c r="C97" s="831"/>
      <c r="D97" s="832"/>
      <c r="E97" s="833">
        <v>550</v>
      </c>
      <c r="F97" s="834"/>
      <c r="G97" s="834"/>
      <c r="H97" s="507" t="s">
        <v>85</v>
      </c>
      <c r="I97" s="508" t="s">
        <v>6</v>
      </c>
      <c r="J97" s="835">
        <f>O75</f>
        <v>0</v>
      </c>
      <c r="K97" s="835"/>
      <c r="L97" s="509"/>
      <c r="M97" s="505"/>
      <c r="N97" s="510" t="s">
        <v>82</v>
      </c>
      <c r="O97" s="836">
        <f t="shared" si="14"/>
        <v>0</v>
      </c>
      <c r="P97" s="837"/>
      <c r="Q97" s="511" t="s">
        <v>85</v>
      </c>
    </row>
    <row r="98" spans="1:17" s="3" customFormat="1" ht="18" customHeight="1">
      <c r="A98" s="512">
        <v>6</v>
      </c>
      <c r="B98" s="831" t="s">
        <v>91</v>
      </c>
      <c r="C98" s="831"/>
      <c r="D98" s="832"/>
      <c r="E98" s="833">
        <v>550</v>
      </c>
      <c r="F98" s="834"/>
      <c r="G98" s="834"/>
      <c r="H98" s="507" t="s">
        <v>85</v>
      </c>
      <c r="I98" s="508" t="s">
        <v>6</v>
      </c>
      <c r="J98" s="838">
        <f>O76+O77</f>
        <v>0</v>
      </c>
      <c r="K98" s="838"/>
      <c r="L98" s="509"/>
      <c r="M98" s="505"/>
      <c r="N98" s="510" t="s">
        <v>82</v>
      </c>
      <c r="O98" s="836">
        <f t="shared" si="14"/>
        <v>0</v>
      </c>
      <c r="P98" s="837"/>
      <c r="Q98" s="511" t="s">
        <v>85</v>
      </c>
    </row>
    <row r="99" spans="1:17" s="3" customFormat="1" ht="18" customHeight="1">
      <c r="A99" s="522">
        <v>7</v>
      </c>
      <c r="B99" s="839" t="s">
        <v>92</v>
      </c>
      <c r="C99" s="839"/>
      <c r="D99" s="840"/>
      <c r="E99" s="841"/>
      <c r="F99" s="842"/>
      <c r="G99" s="842"/>
      <c r="H99" s="523" t="s">
        <v>85</v>
      </c>
      <c r="I99" s="524" t="s">
        <v>6</v>
      </c>
      <c r="J99" s="843">
        <f>O78</f>
        <v>0</v>
      </c>
      <c r="K99" s="843"/>
      <c r="L99" s="525"/>
      <c r="M99" s="526"/>
      <c r="N99" s="527" t="s">
        <v>82</v>
      </c>
      <c r="O99" s="844">
        <f t="shared" si="14"/>
        <v>0</v>
      </c>
      <c r="P99" s="845"/>
      <c r="Q99" s="528" t="s">
        <v>85</v>
      </c>
    </row>
    <row r="100" spans="1:17" s="3" customFormat="1" ht="18" customHeight="1">
      <c r="A100" s="823"/>
      <c r="B100" s="824"/>
      <c r="C100" s="824"/>
      <c r="D100" s="825"/>
      <c r="E100" s="529" t="s">
        <v>93</v>
      </c>
      <c r="F100" s="529"/>
      <c r="G100" s="529"/>
      <c r="H100" s="529"/>
      <c r="I100" s="529"/>
      <c r="J100" s="529"/>
      <c r="K100" s="529"/>
      <c r="L100" s="529"/>
      <c r="M100" s="529"/>
      <c r="N100" s="530" t="s">
        <v>46</v>
      </c>
      <c r="O100" s="826">
        <f>SUM(O91:P99)</f>
        <v>0</v>
      </c>
      <c r="P100" s="827"/>
      <c r="Q100" s="531" t="s">
        <v>85</v>
      </c>
    </row>
    <row r="101" spans="1:17" s="3" customFormat="1" ht="11.25" customHeight="1">
      <c r="A101" s="246"/>
      <c r="B101" s="246"/>
      <c r="C101" s="246"/>
      <c r="D101" s="246"/>
      <c r="E101" s="246"/>
      <c r="F101" s="246"/>
      <c r="G101" s="246"/>
      <c r="H101" s="246"/>
      <c r="I101" s="246"/>
      <c r="J101" s="246"/>
      <c r="K101" s="246"/>
      <c r="L101" s="246"/>
      <c r="M101" s="246"/>
      <c r="N101" s="246"/>
      <c r="O101" s="246"/>
      <c r="P101" s="246"/>
      <c r="Q101" s="247"/>
    </row>
    <row r="102" spans="1:17" s="3" customFormat="1" ht="20.55" customHeight="1">
      <c r="A102" s="828" t="s">
        <v>94</v>
      </c>
      <c r="B102" s="828"/>
      <c r="C102" s="265"/>
      <c r="D102" s="265"/>
      <c r="E102" s="265"/>
      <c r="F102" s="265"/>
      <c r="G102" s="265"/>
      <c r="H102" s="265"/>
      <c r="I102" s="265"/>
      <c r="J102" s="265"/>
      <c r="K102" s="154"/>
      <c r="L102" s="829" t="s">
        <v>95</v>
      </c>
      <c r="M102" s="829"/>
      <c r="N102" s="830" t="s">
        <v>96</v>
      </c>
      <c r="O102" s="830"/>
      <c r="P102" s="828" t="s">
        <v>97</v>
      </c>
      <c r="Q102" s="828"/>
    </row>
    <row r="103" spans="1:17" s="3" customFormat="1" ht="20.55" customHeight="1">
      <c r="A103" s="150"/>
      <c r="B103" s="266"/>
      <c r="C103" s="267"/>
      <c r="D103" s="267"/>
      <c r="E103" s="267"/>
      <c r="F103" s="267"/>
      <c r="G103" s="267"/>
      <c r="H103" s="267"/>
      <c r="I103" s="267"/>
      <c r="J103" s="267"/>
      <c r="K103" s="268"/>
      <c r="L103" s="743"/>
      <c r="M103" s="744"/>
      <c r="N103" s="743"/>
      <c r="O103" s="744"/>
      <c r="P103" s="743"/>
      <c r="Q103" s="744"/>
    </row>
    <row r="104" spans="1:17" s="3" customFormat="1" ht="20.55" customHeight="1">
      <c r="A104" s="269"/>
      <c r="B104" s="270"/>
      <c r="C104" s="271"/>
      <c r="D104" s="271"/>
      <c r="E104" s="271"/>
      <c r="F104" s="271"/>
      <c r="G104" s="271"/>
      <c r="H104" s="271"/>
      <c r="I104" s="271"/>
      <c r="J104" s="271"/>
      <c r="K104" s="272"/>
      <c r="L104" s="745"/>
      <c r="M104" s="746"/>
      <c r="N104" s="745"/>
      <c r="O104" s="746"/>
      <c r="P104" s="745"/>
      <c r="Q104" s="746"/>
    </row>
    <row r="105" spans="1:17" s="3" customFormat="1" ht="13.5" customHeight="1">
      <c r="A105" s="147" t="s">
        <v>98</v>
      </c>
      <c r="B105" s="159"/>
      <c r="C105" s="147"/>
      <c r="D105" s="147"/>
      <c r="E105" s="147"/>
      <c r="F105" s="147"/>
      <c r="G105" s="147"/>
      <c r="H105" s="147"/>
      <c r="I105" s="147"/>
      <c r="J105" s="147"/>
      <c r="K105" s="147"/>
      <c r="L105" s="147"/>
      <c r="M105" s="147"/>
      <c r="N105" s="147"/>
      <c r="O105" s="147"/>
      <c r="P105" s="147"/>
      <c r="Q105" s="147"/>
    </row>
    <row r="106" spans="1:17" s="3" customFormat="1" ht="21">
      <c r="A106" s="748" t="s">
        <v>153</v>
      </c>
      <c r="B106" s="748"/>
      <c r="C106" s="748"/>
      <c r="D106" s="748"/>
      <c r="E106" s="748"/>
      <c r="F106" s="748"/>
      <c r="G106" s="748"/>
      <c r="H106" s="748"/>
      <c r="I106" s="748"/>
      <c r="J106" s="748"/>
      <c r="K106" s="748"/>
      <c r="L106" s="748"/>
      <c r="M106" s="748"/>
      <c r="N106" s="748"/>
      <c r="O106" s="748"/>
      <c r="P106" s="748"/>
      <c r="Q106" s="748"/>
    </row>
    <row r="107" spans="1:17" s="3" customFormat="1" ht="21">
      <c r="A107" s="534"/>
      <c r="B107" s="582">
        <f>A3</f>
        <v>0</v>
      </c>
      <c r="C107" s="570" t="s">
        <v>8</v>
      </c>
      <c r="D107" s="537" t="s">
        <v>100</v>
      </c>
      <c r="E107" s="537"/>
      <c r="F107" s="537"/>
      <c r="G107" s="537"/>
      <c r="H107" s="537"/>
      <c r="I107" s="537"/>
      <c r="J107" s="537"/>
      <c r="K107" s="537"/>
      <c r="L107" s="537"/>
      <c r="M107" s="537"/>
      <c r="N107" s="537"/>
      <c r="O107" s="537"/>
      <c r="P107" s="537"/>
      <c r="Q107" s="537"/>
    </row>
    <row r="108" spans="1:17" s="3" customFormat="1" ht="15.75" customHeight="1">
      <c r="A108" s="534"/>
      <c r="B108" s="535"/>
      <c r="C108" s="571"/>
      <c r="D108" s="572"/>
      <c r="E108" s="539"/>
      <c r="F108" s="539"/>
      <c r="G108" s="539"/>
      <c r="H108" s="776">
        <f>O100</f>
        <v>0</v>
      </c>
      <c r="I108" s="776"/>
      <c r="J108" s="776"/>
      <c r="K108" s="776"/>
      <c r="L108" s="776"/>
      <c r="M108" s="573"/>
      <c r="N108" s="574"/>
      <c r="O108" s="537"/>
      <c r="P108" s="537"/>
      <c r="Q108" s="537"/>
    </row>
    <row r="109" spans="1:17" s="3" customFormat="1" ht="16.5" customHeight="1">
      <c r="A109" s="538"/>
      <c r="B109" s="575"/>
      <c r="C109" s="538"/>
      <c r="D109" s="534"/>
      <c r="E109" s="534"/>
      <c r="F109" s="576" t="s">
        <v>101</v>
      </c>
      <c r="G109" s="534"/>
      <c r="H109" s="585">
        <v>0</v>
      </c>
      <c r="I109" s="578" t="s">
        <v>102</v>
      </c>
      <c r="J109" s="578"/>
      <c r="K109" s="577"/>
      <c r="L109" s="577"/>
      <c r="M109" s="577"/>
      <c r="N109" s="577"/>
      <c r="O109" s="577"/>
      <c r="P109" s="577"/>
      <c r="Q109" s="577"/>
    </row>
    <row r="110" spans="1:17" s="3" customFormat="1" ht="19.5" customHeight="1">
      <c r="A110" s="538"/>
      <c r="B110" s="816" t="s">
        <v>152</v>
      </c>
      <c r="C110" s="816"/>
      <c r="D110" s="816"/>
      <c r="E110" s="539"/>
      <c r="F110" s="539"/>
      <c r="G110" s="539"/>
      <c r="H110" s="539"/>
      <c r="I110" s="539"/>
      <c r="J110" s="574"/>
      <c r="K110" s="539"/>
      <c r="L110" s="777" t="s">
        <v>103</v>
      </c>
      <c r="M110" s="777"/>
      <c r="N110" s="817" t="s">
        <v>145</v>
      </c>
      <c r="O110" s="817"/>
      <c r="P110" s="817"/>
      <c r="Q110" s="579"/>
    </row>
    <row r="111" spans="1:17" s="3" customFormat="1" ht="13.5" customHeight="1">
      <c r="A111" s="538"/>
      <c r="B111" s="575"/>
      <c r="C111" s="538"/>
      <c r="D111" s="543"/>
      <c r="E111" s="539"/>
      <c r="F111" s="539"/>
      <c r="G111" s="539"/>
      <c r="H111" s="539"/>
      <c r="I111" s="539"/>
      <c r="J111" s="574"/>
      <c r="K111" s="539"/>
      <c r="L111" s="545"/>
      <c r="M111" s="545"/>
      <c r="N111" s="541"/>
      <c r="O111" s="541"/>
      <c r="P111" s="541"/>
      <c r="Q111" s="574"/>
    </row>
    <row r="112" spans="1:17" s="3" customFormat="1" ht="13.5" customHeight="1">
      <c r="A112" s="538"/>
      <c r="B112" s="553" t="s">
        <v>104</v>
      </c>
      <c r="C112" s="580"/>
      <c r="D112" s="580"/>
      <c r="E112" s="580"/>
      <c r="F112" s="580"/>
      <c r="G112" s="580"/>
      <c r="H112" s="580"/>
      <c r="I112" s="580"/>
      <c r="J112" s="580"/>
      <c r="K112" s="580"/>
      <c r="L112" s="580"/>
      <c r="M112" s="580"/>
      <c r="N112" s="580"/>
      <c r="O112" s="577"/>
      <c r="P112" s="577"/>
      <c r="Q112" s="577"/>
    </row>
    <row r="113" spans="1:257" s="3" customFormat="1" ht="13.5" customHeight="1">
      <c r="A113" s="539"/>
      <c r="B113" s="581" t="s">
        <v>149</v>
      </c>
      <c r="C113" s="581"/>
      <c r="D113" s="581"/>
      <c r="E113" s="581"/>
      <c r="F113" s="581"/>
      <c r="G113" s="581"/>
      <c r="H113" s="581"/>
      <c r="I113" s="581"/>
      <c r="J113" s="581"/>
      <c r="K113" s="581"/>
      <c r="L113" s="581"/>
      <c r="M113" s="581"/>
      <c r="N113" s="581"/>
      <c r="O113" s="539"/>
      <c r="P113" s="539"/>
      <c r="Q113" s="539"/>
    </row>
    <row r="114" spans="1:257" s="3" customFormat="1" ht="23.25" customHeight="1">
      <c r="A114" s="818" t="s">
        <v>106</v>
      </c>
      <c r="B114" s="818"/>
      <c r="C114" s="818"/>
      <c r="D114" s="818"/>
      <c r="E114" s="818"/>
      <c r="F114" s="818"/>
      <c r="G114" s="818"/>
      <c r="H114" s="818"/>
      <c r="I114" s="818"/>
      <c r="J114" s="818"/>
      <c r="K114" s="818"/>
      <c r="L114" s="818"/>
      <c r="M114" s="818"/>
      <c r="N114" s="818"/>
      <c r="O114" s="818"/>
      <c r="P114" s="818"/>
      <c r="Q114" s="818"/>
    </row>
    <row r="115" spans="1:257" s="3" customFormat="1" ht="13.5" customHeight="1">
      <c r="A115" s="169"/>
      <c r="B115" s="169"/>
      <c r="C115" s="169"/>
      <c r="D115" s="169"/>
      <c r="E115" s="169"/>
      <c r="F115" s="169"/>
      <c r="G115" s="169"/>
      <c r="H115" s="169"/>
      <c r="I115" s="169"/>
      <c r="J115" s="169"/>
      <c r="K115" s="169"/>
      <c r="L115" s="169"/>
      <c r="M115" s="169"/>
      <c r="N115" s="169"/>
      <c r="O115" s="169"/>
      <c r="P115" s="169"/>
      <c r="Q115" s="169"/>
    </row>
    <row r="116" spans="1:257" s="3" customFormat="1" ht="29.25" customHeight="1">
      <c r="A116" s="819" t="s">
        <v>1</v>
      </c>
      <c r="B116" s="819"/>
      <c r="C116" s="586">
        <f>A3</f>
        <v>0</v>
      </c>
      <c r="D116" s="587" t="s">
        <v>8</v>
      </c>
      <c r="E116" s="588" t="s">
        <v>107</v>
      </c>
      <c r="F116" s="820">
        <f>D3</f>
        <v>0</v>
      </c>
      <c r="G116" s="820"/>
      <c r="H116" s="820"/>
      <c r="I116" s="589" t="s">
        <v>9</v>
      </c>
      <c r="J116" s="820">
        <f>I3</f>
        <v>0</v>
      </c>
      <c r="K116" s="820"/>
      <c r="L116" s="820"/>
      <c r="M116" s="821" t="s">
        <v>12</v>
      </c>
      <c r="N116" s="821"/>
      <c r="O116" s="822" t="s">
        <v>13</v>
      </c>
      <c r="P116" s="822"/>
      <c r="Q116" s="822"/>
    </row>
    <row r="117" spans="1:257" s="3" customFormat="1" ht="24.75" customHeight="1">
      <c r="A117" s="806" t="s">
        <v>10</v>
      </c>
      <c r="B117" s="806"/>
      <c r="C117" s="807">
        <f>O3</f>
        <v>0</v>
      </c>
      <c r="D117" s="807"/>
      <c r="E117" s="590" t="s">
        <v>108</v>
      </c>
      <c r="F117" s="808" t="s">
        <v>156</v>
      </c>
      <c r="G117" s="808"/>
      <c r="H117" s="808"/>
      <c r="I117" s="808"/>
      <c r="J117" s="808"/>
      <c r="K117" s="808"/>
      <c r="L117" s="808"/>
      <c r="M117" s="809" t="s">
        <v>110</v>
      </c>
      <c r="N117" s="809"/>
      <c r="O117" s="810" t="str">
        <f>O4</f>
        <v>- -</v>
      </c>
      <c r="P117" s="810"/>
      <c r="Q117" s="810"/>
    </row>
    <row r="118" spans="1:257" s="3" customFormat="1" ht="24.75" customHeight="1" thickBot="1">
      <c r="A118" s="166"/>
      <c r="B118" s="168"/>
      <c r="C118" s="168"/>
      <c r="D118" s="168"/>
      <c r="E118" s="168"/>
      <c r="F118" s="168"/>
      <c r="G118" s="168"/>
      <c r="H118" s="168"/>
      <c r="I118" s="168"/>
      <c r="J118" s="168"/>
      <c r="K118" s="168"/>
      <c r="L118" s="168"/>
      <c r="M118" s="168"/>
      <c r="N118" s="168"/>
      <c r="O118" s="166"/>
      <c r="P118" s="166"/>
      <c r="Q118" s="166"/>
    </row>
    <row r="119" spans="1:257" s="3" customFormat="1" ht="18" customHeight="1" thickTop="1" thickBot="1">
      <c r="A119" s="166"/>
      <c r="B119" s="811" t="s">
        <v>111</v>
      </c>
      <c r="C119" s="811"/>
      <c r="D119" s="811"/>
      <c r="E119" s="274">
        <v>1</v>
      </c>
      <c r="F119" s="274">
        <v>2</v>
      </c>
      <c r="G119" s="274">
        <v>3</v>
      </c>
      <c r="H119" s="274">
        <v>4</v>
      </c>
      <c r="I119" s="274">
        <v>5</v>
      </c>
      <c r="J119" s="274">
        <v>6</v>
      </c>
      <c r="K119" s="274">
        <v>7</v>
      </c>
      <c r="L119" s="274">
        <v>8</v>
      </c>
      <c r="M119" s="274">
        <v>9</v>
      </c>
      <c r="N119" s="274">
        <v>10</v>
      </c>
      <c r="O119" s="563"/>
      <c r="P119" s="564"/>
      <c r="Q119" s="565"/>
    </row>
    <row r="120" spans="1:257" s="3" customFormat="1" ht="18" customHeight="1" thickTop="1" thickBot="1">
      <c r="A120" s="166"/>
      <c r="B120" s="811"/>
      <c r="C120" s="811"/>
      <c r="D120" s="811"/>
      <c r="E120" s="275">
        <f t="shared" ref="E120:N120" si="15">E7</f>
        <v>0</v>
      </c>
      <c r="F120" s="275">
        <f t="shared" si="15"/>
        <v>0</v>
      </c>
      <c r="G120" s="275">
        <f t="shared" si="15"/>
        <v>0</v>
      </c>
      <c r="H120" s="275">
        <f t="shared" si="15"/>
        <v>0</v>
      </c>
      <c r="I120" s="275">
        <f t="shared" si="15"/>
        <v>0</v>
      </c>
      <c r="J120" s="275">
        <f t="shared" si="15"/>
        <v>0</v>
      </c>
      <c r="K120" s="275">
        <f t="shared" si="15"/>
        <v>0</v>
      </c>
      <c r="L120" s="275">
        <f t="shared" si="15"/>
        <v>0</v>
      </c>
      <c r="M120" s="275">
        <f t="shared" si="15"/>
        <v>0</v>
      </c>
      <c r="N120" s="275">
        <f t="shared" si="15"/>
        <v>0</v>
      </c>
      <c r="O120" s="566"/>
      <c r="P120" s="567"/>
      <c r="Q120" s="568"/>
    </row>
    <row r="121" spans="1:257" s="3" customFormat="1" ht="18" customHeight="1" thickTop="1" thickBot="1">
      <c r="A121" s="166"/>
      <c r="B121" s="812" t="s">
        <v>150</v>
      </c>
      <c r="C121" s="812"/>
      <c r="D121" s="276" t="s">
        <v>58</v>
      </c>
      <c r="E121" s="289">
        <f t="shared" ref="E121:N121" si="16">E66</f>
        <v>0</v>
      </c>
      <c r="F121" s="290">
        <f t="shared" si="16"/>
        <v>0</v>
      </c>
      <c r="G121" s="290">
        <f t="shared" si="16"/>
        <v>0</v>
      </c>
      <c r="H121" s="290">
        <f t="shared" si="16"/>
        <v>0</v>
      </c>
      <c r="I121" s="290">
        <f t="shared" si="16"/>
        <v>0</v>
      </c>
      <c r="J121" s="290">
        <f t="shared" si="16"/>
        <v>0</v>
      </c>
      <c r="K121" s="290">
        <f t="shared" si="16"/>
        <v>0</v>
      </c>
      <c r="L121" s="290">
        <f t="shared" si="16"/>
        <v>0</v>
      </c>
      <c r="M121" s="290">
        <f t="shared" si="16"/>
        <v>0</v>
      </c>
      <c r="N121" s="290">
        <f t="shared" si="16"/>
        <v>0</v>
      </c>
      <c r="O121" s="813">
        <f>SUM(E121:N121)</f>
        <v>0</v>
      </c>
      <c r="P121" s="814"/>
      <c r="Q121" s="815"/>
    </row>
    <row r="122" spans="1:257" s="3" customFormat="1" ht="18" customHeight="1" thickTop="1">
      <c r="A122" s="166"/>
      <c r="B122" s="812"/>
      <c r="C122" s="812"/>
      <c r="D122" s="393" t="s">
        <v>59</v>
      </c>
      <c r="E122" s="291">
        <f t="shared" ref="E122:N122" si="17">E67</f>
        <v>0</v>
      </c>
      <c r="F122" s="292">
        <f t="shared" si="17"/>
        <v>0</v>
      </c>
      <c r="G122" s="292">
        <f t="shared" si="17"/>
        <v>0</v>
      </c>
      <c r="H122" s="292">
        <f t="shared" si="17"/>
        <v>0</v>
      </c>
      <c r="I122" s="292">
        <f t="shared" si="17"/>
        <v>0</v>
      </c>
      <c r="J122" s="292">
        <f t="shared" si="17"/>
        <v>0</v>
      </c>
      <c r="K122" s="292">
        <f t="shared" si="17"/>
        <v>0</v>
      </c>
      <c r="L122" s="292">
        <f t="shared" si="17"/>
        <v>0</v>
      </c>
      <c r="M122" s="292">
        <f t="shared" si="17"/>
        <v>0</v>
      </c>
      <c r="N122" s="292">
        <f t="shared" si="17"/>
        <v>0</v>
      </c>
      <c r="O122" s="800">
        <f t="shared" ref="O122:O128" si="18">SUM(E122:N122)</f>
        <v>0</v>
      </c>
      <c r="P122" s="801"/>
      <c r="Q122" s="802"/>
    </row>
    <row r="123" spans="1:257" ht="18" customHeight="1" thickBot="1">
      <c r="A123" s="166"/>
      <c r="B123" s="789" t="str">
        <f>B68</f>
        <v>〇〇大ウインチ</v>
      </c>
      <c r="C123" s="789"/>
      <c r="D123" s="789"/>
      <c r="E123" s="293">
        <f t="shared" ref="E123:N123" si="19">E68</f>
        <v>0</v>
      </c>
      <c r="F123" s="294">
        <f t="shared" si="19"/>
        <v>0</v>
      </c>
      <c r="G123" s="294">
        <f t="shared" si="19"/>
        <v>0</v>
      </c>
      <c r="H123" s="294">
        <f t="shared" si="19"/>
        <v>0</v>
      </c>
      <c r="I123" s="294">
        <f t="shared" si="19"/>
        <v>0</v>
      </c>
      <c r="J123" s="294">
        <f t="shared" si="19"/>
        <v>0</v>
      </c>
      <c r="K123" s="294">
        <f t="shared" si="19"/>
        <v>0</v>
      </c>
      <c r="L123" s="294">
        <f t="shared" si="19"/>
        <v>0</v>
      </c>
      <c r="M123" s="294">
        <f t="shared" si="19"/>
        <v>0</v>
      </c>
      <c r="N123" s="294">
        <f t="shared" si="19"/>
        <v>0</v>
      </c>
      <c r="O123" s="791">
        <f t="shared" si="18"/>
        <v>0</v>
      </c>
      <c r="P123" s="792"/>
      <c r="Q123" s="793"/>
      <c r="R123"/>
      <c r="S123"/>
      <c r="T123"/>
      <c r="U123"/>
      <c r="V123"/>
      <c r="W123"/>
      <c r="X123"/>
      <c r="Y123"/>
      <c r="Z123"/>
      <c r="AA123"/>
      <c r="AB123"/>
      <c r="AC123"/>
      <c r="AD123"/>
      <c r="AE123"/>
      <c r="AF123"/>
      <c r="AG123"/>
      <c r="AH123"/>
      <c r="AI123"/>
      <c r="AJ123"/>
      <c r="AK123"/>
      <c r="AL123"/>
      <c r="AM123"/>
      <c r="AN123"/>
      <c r="AO123"/>
      <c r="AP123"/>
      <c r="AQ123"/>
      <c r="AR123"/>
      <c r="AS123"/>
      <c r="AT123"/>
      <c r="AU123"/>
      <c r="AV123"/>
      <c r="AW123"/>
      <c r="AX123"/>
      <c r="AY123"/>
      <c r="AZ123"/>
      <c r="BA123"/>
      <c r="BB123"/>
      <c r="BC123"/>
      <c r="BD123"/>
      <c r="BE123"/>
      <c r="BF123"/>
      <c r="BG123"/>
      <c r="BH123"/>
      <c r="BI123"/>
      <c r="BJ123"/>
      <c r="BK123"/>
      <c r="BL123"/>
      <c r="BM123"/>
      <c r="BN123"/>
      <c r="BO123"/>
      <c r="BP123"/>
      <c r="BQ123"/>
      <c r="BR123"/>
      <c r="BS123"/>
      <c r="BT123"/>
      <c r="BU123"/>
      <c r="BV123"/>
      <c r="BW123"/>
      <c r="BX123"/>
      <c r="BY123"/>
      <c r="BZ123"/>
      <c r="CA123"/>
      <c r="CB123"/>
      <c r="CC123"/>
      <c r="CD123"/>
      <c r="CE123"/>
      <c r="CF123"/>
      <c r="CG123"/>
      <c r="CH123"/>
      <c r="CI123"/>
      <c r="CJ123"/>
      <c r="CK123"/>
      <c r="CL123"/>
      <c r="CM123"/>
      <c r="CN123"/>
      <c r="CO123"/>
      <c r="CP123"/>
      <c r="CQ123"/>
      <c r="CR123"/>
      <c r="CS123"/>
      <c r="CT123"/>
      <c r="CU123"/>
      <c r="CV123"/>
      <c r="CW123"/>
      <c r="CX123"/>
      <c r="CY123"/>
      <c r="CZ123"/>
      <c r="DA123"/>
      <c r="DB123"/>
      <c r="DC123"/>
      <c r="DD123"/>
      <c r="DE123"/>
      <c r="DF123"/>
      <c r="DG123"/>
      <c r="DH123"/>
      <c r="DI123"/>
      <c r="DJ123"/>
      <c r="DK123"/>
      <c r="DL123"/>
      <c r="DM123"/>
      <c r="DN123"/>
      <c r="DO123"/>
      <c r="DP123"/>
      <c r="DQ123"/>
      <c r="DR123"/>
      <c r="DS123"/>
      <c r="DT123"/>
      <c r="DU123"/>
      <c r="DV123"/>
      <c r="DW123"/>
      <c r="DX123"/>
      <c r="DY123"/>
      <c r="DZ123"/>
      <c r="EA123"/>
      <c r="EB123"/>
      <c r="EC123"/>
      <c r="ED123"/>
      <c r="EE123"/>
      <c r="EF123"/>
      <c r="EG123"/>
      <c r="EH123"/>
      <c r="EI123"/>
      <c r="EJ123"/>
      <c r="EK123"/>
      <c r="EL123"/>
      <c r="EM123"/>
      <c r="EN123"/>
      <c r="EO123"/>
      <c r="EP123"/>
      <c r="EQ123"/>
      <c r="ER123"/>
      <c r="ES123"/>
      <c r="ET123"/>
      <c r="EU123"/>
      <c r="EV123"/>
      <c r="EW123"/>
      <c r="EX123"/>
      <c r="EY123"/>
      <c r="EZ123"/>
      <c r="FA123"/>
      <c r="FB123"/>
      <c r="FC123"/>
      <c r="FD123"/>
      <c r="FE123"/>
      <c r="FF123"/>
      <c r="FG123"/>
      <c r="FH123"/>
      <c r="FI123"/>
      <c r="FJ123"/>
      <c r="FK123"/>
      <c r="FL123"/>
      <c r="FM123"/>
      <c r="FN123"/>
      <c r="FO123"/>
      <c r="FP123"/>
      <c r="FQ123"/>
      <c r="FR123"/>
      <c r="FS123"/>
      <c r="FT123"/>
      <c r="FU123"/>
      <c r="FV123"/>
      <c r="FW123"/>
      <c r="FX123"/>
      <c r="FY123"/>
      <c r="FZ123"/>
      <c r="GA123"/>
      <c r="GB123"/>
      <c r="GC123"/>
      <c r="GD123"/>
      <c r="GE123"/>
      <c r="GF123"/>
      <c r="GG123"/>
      <c r="GH123"/>
      <c r="GI123"/>
      <c r="GJ123"/>
      <c r="GK123"/>
      <c r="GL123"/>
      <c r="GM123"/>
      <c r="GN123"/>
      <c r="GO123"/>
      <c r="GP123"/>
      <c r="GQ123"/>
      <c r="GR123"/>
      <c r="GS123"/>
      <c r="GT123"/>
      <c r="GU123"/>
      <c r="GV123"/>
      <c r="GW123"/>
      <c r="GX123"/>
      <c r="GY123"/>
      <c r="GZ123"/>
      <c r="HA123"/>
      <c r="HB123"/>
      <c r="HC123"/>
      <c r="HD123"/>
      <c r="HE123"/>
      <c r="HF123"/>
      <c r="HG123"/>
      <c r="HH123"/>
      <c r="HI123"/>
      <c r="HJ123"/>
      <c r="HK123"/>
      <c r="HL123"/>
      <c r="HM123"/>
      <c r="HN123"/>
      <c r="HO123"/>
      <c r="HP123"/>
      <c r="HQ123"/>
      <c r="HR123"/>
      <c r="HS123"/>
      <c r="HT123"/>
      <c r="HU123"/>
      <c r="HV123"/>
      <c r="HW123"/>
      <c r="HX123"/>
      <c r="HY123"/>
      <c r="HZ123"/>
      <c r="IA123"/>
      <c r="IB123"/>
      <c r="IC123"/>
      <c r="ID123"/>
      <c r="IE123"/>
      <c r="IF123"/>
      <c r="IG123"/>
      <c r="IH123"/>
      <c r="II123"/>
      <c r="IJ123"/>
      <c r="IK123"/>
      <c r="IL123"/>
      <c r="IM123"/>
      <c r="IN123"/>
      <c r="IO123"/>
      <c r="IP123"/>
      <c r="IQ123"/>
      <c r="IR123"/>
      <c r="IS123"/>
      <c r="IT123"/>
      <c r="IU123"/>
      <c r="IV123"/>
      <c r="IW123"/>
    </row>
    <row r="124" spans="1:257" s="3" customFormat="1" ht="18" customHeight="1" thickTop="1" thickBot="1">
      <c r="A124" s="166"/>
      <c r="B124" s="749" t="s">
        <v>113</v>
      </c>
      <c r="C124" s="751"/>
      <c r="D124" s="277" t="s">
        <v>114</v>
      </c>
      <c r="E124" s="295">
        <f t="shared" ref="E124:N124" si="20">E69</f>
        <v>0</v>
      </c>
      <c r="F124" s="296">
        <f t="shared" si="20"/>
        <v>0</v>
      </c>
      <c r="G124" s="296">
        <f t="shared" si="20"/>
        <v>0</v>
      </c>
      <c r="H124" s="296">
        <f t="shared" si="20"/>
        <v>0</v>
      </c>
      <c r="I124" s="296">
        <f t="shared" si="20"/>
        <v>0</v>
      </c>
      <c r="J124" s="296">
        <f t="shared" si="20"/>
        <v>0</v>
      </c>
      <c r="K124" s="296">
        <f t="shared" si="20"/>
        <v>0</v>
      </c>
      <c r="L124" s="296">
        <f t="shared" si="20"/>
        <v>0</v>
      </c>
      <c r="M124" s="296">
        <f t="shared" si="20"/>
        <v>0</v>
      </c>
      <c r="N124" s="296">
        <f t="shared" si="20"/>
        <v>0</v>
      </c>
      <c r="O124" s="794">
        <f t="shared" si="18"/>
        <v>0</v>
      </c>
      <c r="P124" s="795"/>
      <c r="Q124" s="796"/>
    </row>
    <row r="125" spans="1:257" s="3" customFormat="1" ht="18" customHeight="1" thickTop="1" thickBot="1">
      <c r="A125" s="166"/>
      <c r="B125" s="749" t="s">
        <v>115</v>
      </c>
      <c r="C125" s="750"/>
      <c r="D125" s="751"/>
      <c r="E125" s="532"/>
      <c r="F125" s="533"/>
      <c r="G125" s="533"/>
      <c r="H125" s="533"/>
      <c r="I125" s="533"/>
      <c r="J125" s="533"/>
      <c r="K125" s="533"/>
      <c r="L125" s="533"/>
      <c r="M125" s="533"/>
      <c r="N125" s="533"/>
      <c r="O125" s="794">
        <f t="shared" si="18"/>
        <v>0</v>
      </c>
      <c r="P125" s="795"/>
      <c r="Q125" s="796"/>
    </row>
    <row r="126" spans="1:257" s="3" customFormat="1" ht="18" customHeight="1" thickTop="1">
      <c r="A126" s="166"/>
      <c r="B126" s="755" t="s">
        <v>63</v>
      </c>
      <c r="C126" s="756"/>
      <c r="D126" s="278" t="s">
        <v>116</v>
      </c>
      <c r="E126" s="285">
        <f t="shared" ref="E126:N126" si="21">E71</f>
        <v>0</v>
      </c>
      <c r="F126" s="286">
        <f t="shared" si="21"/>
        <v>0</v>
      </c>
      <c r="G126" s="286">
        <f t="shared" si="21"/>
        <v>0</v>
      </c>
      <c r="H126" s="286">
        <f t="shared" si="21"/>
        <v>0</v>
      </c>
      <c r="I126" s="286">
        <f t="shared" si="21"/>
        <v>0</v>
      </c>
      <c r="J126" s="286">
        <f t="shared" si="21"/>
        <v>0</v>
      </c>
      <c r="K126" s="286">
        <f t="shared" si="21"/>
        <v>0</v>
      </c>
      <c r="L126" s="286">
        <f t="shared" si="21"/>
        <v>0</v>
      </c>
      <c r="M126" s="286">
        <f t="shared" si="21"/>
        <v>0</v>
      </c>
      <c r="N126" s="286">
        <f t="shared" si="21"/>
        <v>0</v>
      </c>
      <c r="O126" s="797">
        <f t="shared" si="18"/>
        <v>0</v>
      </c>
      <c r="P126" s="798"/>
      <c r="Q126" s="799"/>
    </row>
    <row r="127" spans="1:257" s="3" customFormat="1" ht="18" customHeight="1">
      <c r="A127" s="166"/>
      <c r="B127" s="757"/>
      <c r="C127" s="758"/>
      <c r="D127" s="279" t="s">
        <v>64</v>
      </c>
      <c r="E127" s="287">
        <f>E72</f>
        <v>0</v>
      </c>
      <c r="F127" s="287">
        <f t="shared" ref="F127:N127" si="22">F72</f>
        <v>0</v>
      </c>
      <c r="G127" s="287">
        <f t="shared" si="22"/>
        <v>0</v>
      </c>
      <c r="H127" s="287">
        <f t="shared" si="22"/>
        <v>0</v>
      </c>
      <c r="I127" s="287">
        <f t="shared" si="22"/>
        <v>0</v>
      </c>
      <c r="J127" s="287">
        <f t="shared" si="22"/>
        <v>0</v>
      </c>
      <c r="K127" s="287">
        <f t="shared" si="22"/>
        <v>0</v>
      </c>
      <c r="L127" s="287">
        <f t="shared" si="22"/>
        <v>0</v>
      </c>
      <c r="M127" s="287">
        <f t="shared" si="22"/>
        <v>0</v>
      </c>
      <c r="N127" s="287">
        <f t="shared" si="22"/>
        <v>0</v>
      </c>
      <c r="O127" s="800">
        <f t="shared" si="18"/>
        <v>0</v>
      </c>
      <c r="P127" s="801"/>
      <c r="Q127" s="802"/>
    </row>
    <row r="128" spans="1:257" s="197" customFormat="1" ht="18" customHeight="1">
      <c r="A128" s="166"/>
      <c r="B128" s="752" t="s">
        <v>140</v>
      </c>
      <c r="C128" s="753"/>
      <c r="D128" s="754"/>
      <c r="E128" s="288">
        <f>E73</f>
        <v>0</v>
      </c>
      <c r="F128" s="288">
        <f t="shared" ref="F128:N128" si="23">F73</f>
        <v>0</v>
      </c>
      <c r="G128" s="288">
        <f t="shared" si="23"/>
        <v>0</v>
      </c>
      <c r="H128" s="288">
        <f t="shared" si="23"/>
        <v>0</v>
      </c>
      <c r="I128" s="288">
        <f t="shared" si="23"/>
        <v>0</v>
      </c>
      <c r="J128" s="288">
        <f t="shared" si="23"/>
        <v>0</v>
      </c>
      <c r="K128" s="288">
        <f t="shared" si="23"/>
        <v>0</v>
      </c>
      <c r="L128" s="288">
        <f t="shared" si="23"/>
        <v>0</v>
      </c>
      <c r="M128" s="288">
        <f t="shared" si="23"/>
        <v>0</v>
      </c>
      <c r="N128" s="288">
        <f t="shared" si="23"/>
        <v>0</v>
      </c>
      <c r="O128" s="803">
        <f t="shared" si="18"/>
        <v>0</v>
      </c>
      <c r="P128" s="804"/>
      <c r="Q128" s="805"/>
    </row>
    <row r="129" spans="1:23" s="3" customFormat="1" ht="23.25" customHeight="1">
      <c r="B129" s="187"/>
      <c r="C129" s="188"/>
      <c r="D129" s="189"/>
      <c r="E129" s="189"/>
      <c r="F129" s="189"/>
      <c r="G129" s="189"/>
      <c r="H129" s="189"/>
      <c r="I129" s="189"/>
      <c r="J129" s="189"/>
      <c r="K129" s="189"/>
      <c r="L129" s="189"/>
      <c r="M129" s="189"/>
      <c r="N129" s="189"/>
      <c r="O129" s="190"/>
      <c r="P129" s="189"/>
    </row>
    <row r="130" spans="1:23" s="3" customFormat="1" ht="23.25" customHeight="1">
      <c r="A130" s="618" t="s">
        <v>83</v>
      </c>
      <c r="B130" s="618"/>
      <c r="C130" s="618"/>
      <c r="D130" s="618"/>
      <c r="E130" s="618"/>
      <c r="F130" s="618"/>
      <c r="G130" s="618"/>
      <c r="H130" s="618"/>
      <c r="I130" s="618"/>
      <c r="J130" s="618"/>
      <c r="K130" s="618"/>
      <c r="L130" s="618"/>
      <c r="M130" s="618"/>
      <c r="N130" s="618"/>
    </row>
    <row r="131" spans="1:23" s="3" customFormat="1" ht="18" customHeight="1">
      <c r="A131" s="191">
        <v>1</v>
      </c>
      <c r="B131" s="609" t="s">
        <v>117</v>
      </c>
      <c r="C131" s="609"/>
      <c r="D131" s="609"/>
      <c r="E131" s="610">
        <v>800</v>
      </c>
      <c r="F131" s="610"/>
      <c r="G131" s="610"/>
      <c r="H131" s="192" t="s">
        <v>6</v>
      </c>
      <c r="I131" s="129"/>
      <c r="J131" s="790">
        <f>SUM(P121:Q122)</f>
        <v>0</v>
      </c>
      <c r="K131" s="790"/>
      <c r="L131" s="129"/>
      <c r="M131" s="611">
        <f t="shared" ref="M131:M141" si="24">E131*J131</f>
        <v>0</v>
      </c>
      <c r="N131" s="611"/>
      <c r="O131" s="773" t="s">
        <v>118</v>
      </c>
      <c r="P131" s="773"/>
      <c r="Q131" s="774"/>
    </row>
    <row r="132" spans="1:23" s="3" customFormat="1" ht="18" customHeight="1">
      <c r="A132" s="386">
        <v>2</v>
      </c>
      <c r="B132" s="612" t="s">
        <v>119</v>
      </c>
      <c r="C132" s="612"/>
      <c r="D132" s="612"/>
      <c r="E132" s="596">
        <v>150</v>
      </c>
      <c r="F132" s="596"/>
      <c r="G132" s="596"/>
      <c r="H132" s="122" t="s">
        <v>6</v>
      </c>
      <c r="I132" s="124"/>
      <c r="J132" s="775">
        <f>C55</f>
        <v>0</v>
      </c>
      <c r="K132" s="775"/>
      <c r="L132" s="123"/>
      <c r="M132" s="598">
        <f t="shared" si="24"/>
        <v>0</v>
      </c>
      <c r="N132" s="598"/>
      <c r="O132" s="759" t="s">
        <v>152</v>
      </c>
      <c r="P132" s="760"/>
      <c r="Q132" s="761"/>
    </row>
    <row r="133" spans="1:23" s="3" customFormat="1" ht="18" customHeight="1">
      <c r="A133" s="386">
        <v>3</v>
      </c>
      <c r="B133" s="659" t="s">
        <v>120</v>
      </c>
      <c r="C133" s="771"/>
      <c r="D133" s="772"/>
      <c r="E133" s="596">
        <v>2500</v>
      </c>
      <c r="F133" s="596"/>
      <c r="G133" s="596"/>
      <c r="H133" s="122" t="s">
        <v>6</v>
      </c>
      <c r="I133" s="124"/>
      <c r="J133" s="654">
        <f>SUM(O126:Q127)</f>
        <v>0</v>
      </c>
      <c r="K133" s="654"/>
      <c r="L133" s="123"/>
      <c r="M133" s="598">
        <f t="shared" si="24"/>
        <v>0</v>
      </c>
      <c r="N133" s="598"/>
      <c r="O133" s="762"/>
      <c r="P133" s="763"/>
      <c r="Q133" s="764"/>
    </row>
    <row r="134" spans="1:23" s="197" customFormat="1" ht="18" customHeight="1">
      <c r="A134" s="386">
        <v>4</v>
      </c>
      <c r="B134" s="659" t="s">
        <v>139</v>
      </c>
      <c r="C134" s="771"/>
      <c r="D134" s="772"/>
      <c r="E134" s="596">
        <v>500</v>
      </c>
      <c r="F134" s="596"/>
      <c r="G134" s="596"/>
      <c r="H134" s="122"/>
      <c r="I134" s="124"/>
      <c r="J134" s="654">
        <f>O128</f>
        <v>0</v>
      </c>
      <c r="K134" s="654"/>
      <c r="L134" s="123"/>
      <c r="M134" s="598">
        <f t="shared" ref="M134" si="25">E134*J134</f>
        <v>0</v>
      </c>
      <c r="N134" s="598"/>
      <c r="O134" s="773" t="s">
        <v>125</v>
      </c>
      <c r="P134" s="773"/>
      <c r="Q134" s="774"/>
    </row>
    <row r="135" spans="1:23" s="3" customFormat="1" ht="18" customHeight="1">
      <c r="A135" s="191">
        <v>5</v>
      </c>
      <c r="B135" s="659" t="s">
        <v>138</v>
      </c>
      <c r="C135" s="771"/>
      <c r="D135" s="772"/>
      <c r="E135" s="596">
        <v>50</v>
      </c>
      <c r="F135" s="596"/>
      <c r="G135" s="596"/>
      <c r="H135" s="122"/>
      <c r="I135" s="124"/>
      <c r="J135" s="654">
        <f>O89</f>
        <v>0</v>
      </c>
      <c r="K135" s="654"/>
      <c r="L135" s="123"/>
      <c r="M135" s="598">
        <f t="shared" si="24"/>
        <v>0</v>
      </c>
      <c r="N135" s="598"/>
      <c r="O135" s="765"/>
      <c r="P135" s="766"/>
      <c r="Q135" s="767"/>
    </row>
    <row r="136" spans="1:23" s="3" customFormat="1" ht="18" customHeight="1">
      <c r="A136" s="386">
        <v>6</v>
      </c>
      <c r="B136" s="659" t="s">
        <v>121</v>
      </c>
      <c r="C136" s="771"/>
      <c r="D136" s="772"/>
      <c r="E136" s="596">
        <v>10</v>
      </c>
      <c r="F136" s="596"/>
      <c r="G136" s="596"/>
      <c r="H136" s="122" t="s">
        <v>6</v>
      </c>
      <c r="I136" s="124"/>
      <c r="J136" s="787">
        <v>0</v>
      </c>
      <c r="K136" s="787"/>
      <c r="L136" s="123"/>
      <c r="M136" s="598">
        <f t="shared" si="24"/>
        <v>0</v>
      </c>
      <c r="N136" s="598"/>
      <c r="O136" s="768"/>
      <c r="P136" s="769"/>
      <c r="Q136" s="770"/>
    </row>
    <row r="137" spans="1:23" s="3" customFormat="1" ht="18" customHeight="1">
      <c r="A137" s="386">
        <v>7</v>
      </c>
      <c r="B137" s="659" t="s">
        <v>122</v>
      </c>
      <c r="C137" s="771"/>
      <c r="D137" s="772"/>
      <c r="E137" s="596">
        <v>2000</v>
      </c>
      <c r="F137" s="596"/>
      <c r="G137" s="596"/>
      <c r="H137" s="122" t="s">
        <v>6</v>
      </c>
      <c r="I137" s="124"/>
      <c r="J137" s="654">
        <f>O125</f>
        <v>0</v>
      </c>
      <c r="K137" s="654"/>
      <c r="L137" s="123"/>
      <c r="M137" s="598">
        <f t="shared" si="24"/>
        <v>0</v>
      </c>
      <c r="N137" s="598"/>
      <c r="O137" s="197"/>
      <c r="P137" s="197"/>
      <c r="Q137" s="145"/>
    </row>
    <row r="138" spans="1:23" s="3" customFormat="1" ht="18" customHeight="1">
      <c r="A138" s="386">
        <v>8</v>
      </c>
      <c r="B138" s="659" t="s">
        <v>142</v>
      </c>
      <c r="C138" s="771"/>
      <c r="D138" s="772"/>
      <c r="E138" s="596">
        <v>70</v>
      </c>
      <c r="F138" s="596"/>
      <c r="G138" s="596"/>
      <c r="H138" s="122" t="s">
        <v>6</v>
      </c>
      <c r="I138" s="124"/>
      <c r="J138" s="788">
        <v>0</v>
      </c>
      <c r="K138" s="788"/>
      <c r="L138" s="123"/>
      <c r="M138" s="598">
        <f t="shared" si="24"/>
        <v>0</v>
      </c>
      <c r="N138" s="598"/>
      <c r="O138" s="197"/>
      <c r="P138" s="197"/>
      <c r="Q138" s="145"/>
    </row>
    <row r="139" spans="1:23" s="3" customFormat="1" ht="18" customHeight="1">
      <c r="A139" s="191">
        <v>9</v>
      </c>
      <c r="B139" s="659" t="s">
        <v>123</v>
      </c>
      <c r="C139" s="771"/>
      <c r="D139" s="772"/>
      <c r="E139" s="596">
        <v>180</v>
      </c>
      <c r="F139" s="596"/>
      <c r="G139" s="596"/>
      <c r="H139" s="122" t="s">
        <v>6</v>
      </c>
      <c r="I139" s="124"/>
      <c r="J139" s="785">
        <f>O74</f>
        <v>0</v>
      </c>
      <c r="K139" s="785"/>
      <c r="L139" s="123"/>
      <c r="M139" s="598">
        <f t="shared" si="24"/>
        <v>0</v>
      </c>
      <c r="N139" s="598"/>
      <c r="O139" s="197"/>
      <c r="P139" s="197"/>
      <c r="Q139" s="145"/>
    </row>
    <row r="140" spans="1:23" s="3" customFormat="1" ht="18" customHeight="1">
      <c r="A140" s="386">
        <v>10</v>
      </c>
      <c r="B140" s="659" t="s">
        <v>124</v>
      </c>
      <c r="C140" s="771"/>
      <c r="D140" s="772"/>
      <c r="E140" s="596">
        <v>5200</v>
      </c>
      <c r="F140" s="596"/>
      <c r="G140" s="596"/>
      <c r="H140" s="122" t="s">
        <v>6</v>
      </c>
      <c r="I140" s="124"/>
      <c r="J140" s="786">
        <v>0</v>
      </c>
      <c r="K140" s="786"/>
      <c r="L140" s="123"/>
      <c r="M140" s="598">
        <f t="shared" si="24"/>
        <v>0</v>
      </c>
      <c r="N140" s="598"/>
    </row>
    <row r="141" spans="1:23" s="3" customFormat="1" ht="18" customHeight="1">
      <c r="A141" s="282">
        <v>13</v>
      </c>
      <c r="B141" s="782" t="s">
        <v>144</v>
      </c>
      <c r="C141" s="783"/>
      <c r="D141" s="784"/>
      <c r="E141" s="778"/>
      <c r="F141" s="778"/>
      <c r="G141" s="778"/>
      <c r="H141" s="217" t="s">
        <v>6</v>
      </c>
      <c r="I141" s="218"/>
      <c r="J141" s="779">
        <v>0</v>
      </c>
      <c r="K141" s="779"/>
      <c r="L141" s="219"/>
      <c r="M141" s="780">
        <f t="shared" si="24"/>
        <v>0</v>
      </c>
      <c r="N141" s="780"/>
    </row>
    <row r="142" spans="1:23" s="3" customFormat="1" ht="18" customHeight="1">
      <c r="A142" s="392"/>
      <c r="B142" s="599" t="s">
        <v>82</v>
      </c>
      <c r="C142" s="599"/>
      <c r="D142" s="599"/>
      <c r="E142" s="389"/>
      <c r="F142" s="389"/>
      <c r="G142" s="220"/>
      <c r="H142" s="221"/>
      <c r="I142" s="222"/>
      <c r="J142" s="222"/>
      <c r="K142" s="222"/>
      <c r="L142" s="222"/>
      <c r="M142" s="600">
        <f>SUM(M131:N141)</f>
        <v>0</v>
      </c>
      <c r="N142" s="781"/>
      <c r="O142" s="197"/>
      <c r="P142" s="197"/>
      <c r="Q142" s="197"/>
    </row>
    <row r="143" spans="1:23" s="3" customFormat="1" ht="13.5" customHeight="1">
      <c r="A143" s="145"/>
      <c r="B143" s="202"/>
      <c r="C143" s="145"/>
      <c r="D143" s="203"/>
      <c r="E143" s="145"/>
      <c r="F143" s="145"/>
      <c r="G143" s="204"/>
      <c r="H143" s="187"/>
      <c r="O143" s="205"/>
      <c r="P143" s="205"/>
      <c r="Q143" s="205"/>
      <c r="T143" s="197"/>
      <c r="U143" s="197"/>
      <c r="V143" s="197"/>
      <c r="W143" s="197"/>
    </row>
    <row r="144" spans="1:23" s="197" customFormat="1" ht="21">
      <c r="A144" s="748" t="s">
        <v>153</v>
      </c>
      <c r="B144" s="748"/>
      <c r="C144" s="748"/>
      <c r="D144" s="748"/>
      <c r="E144" s="748"/>
      <c r="F144" s="748"/>
      <c r="G144" s="748"/>
      <c r="H144" s="748"/>
      <c r="I144" s="748"/>
      <c r="J144" s="748"/>
      <c r="K144" s="748"/>
      <c r="L144" s="748"/>
      <c r="M144" s="748"/>
      <c r="N144" s="748"/>
      <c r="O144" s="748"/>
      <c r="P144" s="748"/>
      <c r="Q144" s="748"/>
    </row>
    <row r="145" spans="1:23" s="162" customFormat="1" ht="25.5" customHeight="1">
      <c r="A145" s="534"/>
      <c r="B145" s="584">
        <f>C116</f>
        <v>0</v>
      </c>
      <c r="C145" s="536" t="s">
        <v>127</v>
      </c>
      <c r="D145" s="536"/>
      <c r="E145" s="536"/>
      <c r="F145" s="534"/>
      <c r="G145" s="534"/>
      <c r="H145" s="537"/>
      <c r="I145" s="537"/>
      <c r="J145" s="534"/>
      <c r="K145" s="534"/>
      <c r="L145" s="534"/>
      <c r="M145" s="534"/>
      <c r="N145" s="534"/>
      <c r="O145" s="534"/>
      <c r="S145" s="197"/>
      <c r="T145" s="197"/>
      <c r="U145" s="197"/>
      <c r="V145" s="197"/>
      <c r="W145" s="197"/>
    </row>
    <row r="146" spans="1:23" s="162" customFormat="1" ht="18" customHeight="1">
      <c r="A146" s="534"/>
      <c r="B146" s="534"/>
      <c r="C146" s="534"/>
      <c r="D146" s="534"/>
      <c r="E146" s="776">
        <f>M142</f>
        <v>0</v>
      </c>
      <c r="F146" s="776"/>
      <c r="G146" s="776"/>
      <c r="H146" s="776"/>
      <c r="I146" s="776"/>
      <c r="J146" s="776"/>
      <c r="K146" s="776"/>
      <c r="L146" s="534"/>
      <c r="M146" s="534"/>
      <c r="N146" s="534"/>
      <c r="O146" s="534"/>
      <c r="S146" s="197"/>
      <c r="T146" s="197"/>
      <c r="U146" s="197"/>
      <c r="V146" s="197"/>
      <c r="W146" s="197"/>
    </row>
    <row r="147" spans="1:23" s="162" customFormat="1" ht="18" customHeight="1">
      <c r="A147" s="534"/>
      <c r="B147" s="538"/>
      <c r="C147" s="538"/>
      <c r="D147" s="539" t="s">
        <v>101</v>
      </c>
      <c r="E147" s="583">
        <f>H109</f>
        <v>0</v>
      </c>
      <c r="F147" s="540" t="s">
        <v>128</v>
      </c>
      <c r="S147" s="197"/>
      <c r="T147" s="197"/>
      <c r="U147" s="197"/>
      <c r="V147" s="197"/>
      <c r="W147" s="197"/>
    </row>
    <row r="148" spans="1:23" s="162" customFormat="1" ht="13.5" customHeight="1">
      <c r="A148" s="534"/>
      <c r="B148" s="538"/>
      <c r="C148" s="538"/>
      <c r="D148" s="539"/>
      <c r="E148" s="541"/>
      <c r="F148" s="535"/>
      <c r="G148" s="535"/>
      <c r="H148" s="535"/>
      <c r="I148" s="535"/>
      <c r="J148" s="535"/>
      <c r="K148" s="535"/>
      <c r="L148" s="535"/>
      <c r="M148" s="535"/>
      <c r="N148" s="535"/>
      <c r="O148" s="535"/>
      <c r="P148" s="163"/>
      <c r="Q148" s="163"/>
      <c r="S148" s="197"/>
      <c r="T148" s="197"/>
      <c r="U148" s="197"/>
      <c r="V148" s="197"/>
      <c r="W148" s="197"/>
    </row>
    <row r="149" spans="1:23" s="162" customFormat="1" ht="18" customHeight="1">
      <c r="A149" s="534"/>
      <c r="B149" s="538"/>
      <c r="C149" s="741" t="str">
        <f>B110</f>
        <v>2022//</v>
      </c>
      <c r="D149" s="742"/>
      <c r="E149" s="742"/>
      <c r="F149" s="542"/>
      <c r="G149" s="542"/>
      <c r="H149" s="542"/>
      <c r="I149" s="543"/>
      <c r="J149" s="747" t="s">
        <v>129</v>
      </c>
      <c r="K149" s="747"/>
      <c r="L149" s="747"/>
      <c r="M149" s="747"/>
      <c r="N149" s="535"/>
      <c r="O149" s="546"/>
      <c r="P149" s="281"/>
      <c r="S149" s="197"/>
      <c r="T149" s="197"/>
      <c r="U149" s="197"/>
      <c r="V149" s="197"/>
      <c r="W149" s="197"/>
    </row>
    <row r="150" spans="1:23" s="162" customFormat="1" ht="18" customHeight="1">
      <c r="A150" s="534"/>
      <c r="B150" s="538"/>
      <c r="C150" s="538"/>
      <c r="D150" s="538"/>
      <c r="E150" s="538"/>
      <c r="F150" s="538"/>
      <c r="G150" s="534"/>
      <c r="H150" s="539"/>
      <c r="I150" s="544"/>
      <c r="J150" s="777" t="s">
        <v>103</v>
      </c>
      <c r="K150" s="777"/>
      <c r="L150" s="777" t="s">
        <v>145</v>
      </c>
      <c r="M150" s="777"/>
      <c r="N150" s="546"/>
      <c r="O150" s="534"/>
      <c r="S150" s="197"/>
      <c r="T150" s="197"/>
      <c r="U150" s="197"/>
      <c r="V150" s="197"/>
      <c r="W150" s="197"/>
    </row>
    <row r="151" spans="1:23" s="162" customFormat="1" ht="18" customHeight="1">
      <c r="A151" s="534"/>
      <c r="B151" s="547" t="s">
        <v>130</v>
      </c>
      <c r="C151" s="548"/>
      <c r="D151" s="549"/>
      <c r="E151" s="549"/>
      <c r="F151" s="549"/>
      <c r="G151" s="549"/>
      <c r="H151" s="539"/>
      <c r="I151" s="539"/>
      <c r="J151" s="539"/>
      <c r="K151" s="539"/>
      <c r="L151" s="539"/>
      <c r="M151" s="539"/>
      <c r="N151" s="539"/>
      <c r="O151" s="534"/>
    </row>
    <row r="152" spans="1:23" s="3" customFormat="1">
      <c r="A152" s="550"/>
      <c r="B152" s="551" t="s">
        <v>131</v>
      </c>
      <c r="C152" s="552" t="s">
        <v>132</v>
      </c>
      <c r="D152" s="552"/>
      <c r="E152" s="552"/>
      <c r="F152" s="552"/>
      <c r="G152" s="552"/>
      <c r="H152" s="550"/>
      <c r="I152" s="550"/>
      <c r="J152" s="550"/>
      <c r="K152" s="550"/>
      <c r="L152" s="550"/>
      <c r="M152" s="550"/>
      <c r="N152" s="550"/>
      <c r="O152" s="550"/>
      <c r="P152" s="197"/>
      <c r="Q152" s="197"/>
    </row>
    <row r="153" spans="1:23" s="3" customFormat="1">
      <c r="A153" s="550"/>
      <c r="B153" s="552"/>
      <c r="C153" s="552" t="s">
        <v>133</v>
      </c>
      <c r="D153" s="552"/>
      <c r="E153" s="552"/>
      <c r="F153" s="552"/>
      <c r="G153" s="552"/>
      <c r="H153" s="550"/>
      <c r="I153" s="550"/>
      <c r="J153" s="550"/>
      <c r="K153" s="550"/>
      <c r="L153" s="550"/>
      <c r="M153" s="550"/>
      <c r="N153" s="550"/>
      <c r="O153" s="550"/>
      <c r="P153" s="197"/>
      <c r="Q153" s="197"/>
    </row>
    <row r="154" spans="1:23" s="3" customFormat="1" ht="12" customHeight="1">
      <c r="A154" s="550"/>
      <c r="B154" s="552"/>
      <c r="C154" s="552"/>
      <c r="D154" s="552"/>
      <c r="E154" s="552"/>
      <c r="F154" s="552"/>
      <c r="G154" s="552"/>
      <c r="H154" s="550"/>
      <c r="I154" s="550"/>
      <c r="J154" s="550"/>
      <c r="K154" s="550"/>
      <c r="L154" s="550"/>
      <c r="M154" s="550"/>
      <c r="N154" s="550"/>
      <c r="O154" s="550"/>
      <c r="P154" s="197"/>
      <c r="Q154" s="197"/>
    </row>
    <row r="155" spans="1:23" s="3" customFormat="1">
      <c r="A155" s="550"/>
      <c r="B155" s="552"/>
      <c r="C155" s="552" t="s">
        <v>134</v>
      </c>
      <c r="D155" s="552"/>
      <c r="E155" s="552"/>
      <c r="F155" s="552"/>
      <c r="G155" s="552"/>
      <c r="H155" s="550"/>
      <c r="I155" s="550"/>
      <c r="J155" s="550"/>
      <c r="K155" s="550"/>
      <c r="L155" s="550"/>
      <c r="M155" s="550"/>
      <c r="N155" s="550"/>
      <c r="O155" s="550"/>
      <c r="P155" s="197"/>
      <c r="Q155" s="197"/>
    </row>
    <row r="156" spans="1:23" s="3" customFormat="1">
      <c r="A156" s="550"/>
      <c r="B156" s="552"/>
      <c r="C156" s="552" t="s">
        <v>135</v>
      </c>
      <c r="D156" s="552"/>
      <c r="E156" s="552"/>
      <c r="F156" s="552"/>
      <c r="G156" s="552"/>
      <c r="H156" s="550"/>
      <c r="I156" s="550"/>
      <c r="J156" s="550"/>
      <c r="K156" s="550"/>
      <c r="L156" s="550"/>
      <c r="M156" s="550"/>
      <c r="N156" s="550"/>
      <c r="O156" s="550"/>
      <c r="P156" s="197"/>
      <c r="Q156" s="197"/>
    </row>
    <row r="157" spans="1:23" s="3" customFormat="1">
      <c r="A157" s="550"/>
      <c r="B157" s="552"/>
      <c r="C157" s="552" t="s">
        <v>136</v>
      </c>
      <c r="D157" s="553"/>
      <c r="E157" s="552"/>
      <c r="F157" s="552"/>
      <c r="G157" s="552"/>
      <c r="H157" s="550"/>
      <c r="I157" s="550"/>
      <c r="J157" s="550"/>
      <c r="K157" s="550"/>
      <c r="L157" s="550"/>
      <c r="M157" s="550"/>
      <c r="N157" s="550"/>
      <c r="O157" s="550"/>
      <c r="P157" s="197"/>
      <c r="Q157" s="197"/>
    </row>
    <row r="158" spans="1:23" s="3" customFormat="1">
      <c r="A158" s="550"/>
      <c r="B158" s="552"/>
      <c r="C158" s="552" t="s">
        <v>137</v>
      </c>
      <c r="D158" s="552"/>
      <c r="E158" s="552"/>
      <c r="F158" s="552"/>
      <c r="G158" s="552"/>
      <c r="H158" s="550"/>
      <c r="I158" s="550"/>
      <c r="J158" s="550"/>
      <c r="K158" s="550"/>
      <c r="L158" s="550"/>
      <c r="M158" s="550"/>
      <c r="N158" s="550"/>
      <c r="O158" s="550"/>
      <c r="P158" s="197"/>
      <c r="Q158" s="197"/>
    </row>
    <row r="159" spans="1:23" s="3" customFormat="1" ht="13.5" customHeight="1">
      <c r="B159" s="205"/>
    </row>
  </sheetData>
  <sheetProtection algorithmName="SHA-512" hashValue="2rSHbCehjR8SltkyNAjh8aC5bkBDLCGpGhnokDkTcrnBlnT0oDUchckCEScwNil+A2jp/hreEmNfCM8fIgCy1A==" saltValue="NXN96GgAMLs3cSEukpE4sA==" spinCount="100000" sheet="1" objects="1" scenarios="1"/>
  <mergeCells count="244">
    <mergeCell ref="A1:Q1"/>
    <mergeCell ref="A2:C2"/>
    <mergeCell ref="D2:M2"/>
    <mergeCell ref="A3:B4"/>
    <mergeCell ref="C3:C4"/>
    <mergeCell ref="D3:G3"/>
    <mergeCell ref="I3:L3"/>
    <mergeCell ref="M3:N3"/>
    <mergeCell ref="O3:Q3"/>
    <mergeCell ref="D4:E4"/>
    <mergeCell ref="F4:G4"/>
    <mergeCell ref="H4:I4"/>
    <mergeCell ref="K4:L4"/>
    <mergeCell ref="O4:Q4"/>
    <mergeCell ref="A5:C5"/>
    <mergeCell ref="D5:D6"/>
    <mergeCell ref="E5:Q5"/>
    <mergeCell ref="A6:C6"/>
    <mergeCell ref="E6:Q6"/>
    <mergeCell ref="O7:Q7"/>
    <mergeCell ref="A55:B55"/>
    <mergeCell ref="A56:B56"/>
    <mergeCell ref="A57:A65"/>
    <mergeCell ref="B57:C57"/>
    <mergeCell ref="O57:Q57"/>
    <mergeCell ref="B58:C58"/>
    <mergeCell ref="O58:P58"/>
    <mergeCell ref="Q58:Q65"/>
    <mergeCell ref="B59:C59"/>
    <mergeCell ref="O59:P59"/>
    <mergeCell ref="B60:C60"/>
    <mergeCell ref="O60:P60"/>
    <mergeCell ref="B61:C61"/>
    <mergeCell ref="O61:P61"/>
    <mergeCell ref="B62:C62"/>
    <mergeCell ref="O62:P62"/>
    <mergeCell ref="B63:C63"/>
    <mergeCell ref="O63:P63"/>
    <mergeCell ref="B64:C64"/>
    <mergeCell ref="O64:P64"/>
    <mergeCell ref="B65:C65"/>
    <mergeCell ref="O65:P65"/>
    <mergeCell ref="A66:A70"/>
    <mergeCell ref="B66:C67"/>
    <mergeCell ref="O66:P66"/>
    <mergeCell ref="Q66:Q68"/>
    <mergeCell ref="O67:P67"/>
    <mergeCell ref="B68:D68"/>
    <mergeCell ref="O68:P68"/>
    <mergeCell ref="B69:D69"/>
    <mergeCell ref="O69:P69"/>
    <mergeCell ref="B70:D70"/>
    <mergeCell ref="O70:Q70"/>
    <mergeCell ref="B71:D71"/>
    <mergeCell ref="O71:P71"/>
    <mergeCell ref="Q71:Q72"/>
    <mergeCell ref="B72:D72"/>
    <mergeCell ref="O72:P72"/>
    <mergeCell ref="A74:D74"/>
    <mergeCell ref="O74:Q74"/>
    <mergeCell ref="A75:D75"/>
    <mergeCell ref="O75:Q75"/>
    <mergeCell ref="A71:A73"/>
    <mergeCell ref="B73:D73"/>
    <mergeCell ref="O73:P73"/>
    <mergeCell ref="A76:D76"/>
    <mergeCell ref="O76:Q76"/>
    <mergeCell ref="A77:D77"/>
    <mergeCell ref="O77:Q77"/>
    <mergeCell ref="A78:D78"/>
    <mergeCell ref="O78:Q78"/>
    <mergeCell ref="A79:Q79"/>
    <mergeCell ref="A80:B80"/>
    <mergeCell ref="G80:H80"/>
    <mergeCell ref="I80:J80"/>
    <mergeCell ref="K80:L80"/>
    <mergeCell ref="M80:N80"/>
    <mergeCell ref="P80:Q80"/>
    <mergeCell ref="A81:B81"/>
    <mergeCell ref="I81:J81"/>
    <mergeCell ref="K81:L81"/>
    <mergeCell ref="M81:N81"/>
    <mergeCell ref="A82:B82"/>
    <mergeCell ref="I82:J82"/>
    <mergeCell ref="K82:L82"/>
    <mergeCell ref="M82:N82"/>
    <mergeCell ref="A83:B83"/>
    <mergeCell ref="I83:J83"/>
    <mergeCell ref="K83:L83"/>
    <mergeCell ref="M83:N83"/>
    <mergeCell ref="A84:B84"/>
    <mergeCell ref="I84:J84"/>
    <mergeCell ref="K84:L84"/>
    <mergeCell ref="M84:N84"/>
    <mergeCell ref="A85:B85"/>
    <mergeCell ref="I85:J85"/>
    <mergeCell ref="K85:L85"/>
    <mergeCell ref="M85:N85"/>
    <mergeCell ref="A87:B87"/>
    <mergeCell ref="I87:J87"/>
    <mergeCell ref="K87:L87"/>
    <mergeCell ref="M87:N87"/>
    <mergeCell ref="A86:B86"/>
    <mergeCell ref="I86:J86"/>
    <mergeCell ref="K86:L86"/>
    <mergeCell ref="M86:N86"/>
    <mergeCell ref="A88:B88"/>
    <mergeCell ref="I88:J88"/>
    <mergeCell ref="K88:L88"/>
    <mergeCell ref="M88:N88"/>
    <mergeCell ref="A89:B89"/>
    <mergeCell ref="I89:N89"/>
    <mergeCell ref="A90:Q90"/>
    <mergeCell ref="B91:D91"/>
    <mergeCell ref="E91:G91"/>
    <mergeCell ref="J91:K91"/>
    <mergeCell ref="O91:P91"/>
    <mergeCell ref="E92:G92"/>
    <mergeCell ref="J92:K92"/>
    <mergeCell ref="O92:P92"/>
    <mergeCell ref="B93:D93"/>
    <mergeCell ref="E93:G93"/>
    <mergeCell ref="J93:K93"/>
    <mergeCell ref="O93:P93"/>
    <mergeCell ref="A94:A96"/>
    <mergeCell ref="B94:B96"/>
    <mergeCell ref="E94:G94"/>
    <mergeCell ref="J94:K94"/>
    <mergeCell ref="O94:P94"/>
    <mergeCell ref="E95:G95"/>
    <mergeCell ref="J95:K95"/>
    <mergeCell ref="O95:P95"/>
    <mergeCell ref="E96:G96"/>
    <mergeCell ref="J96:K96"/>
    <mergeCell ref="O96:P96"/>
    <mergeCell ref="A100:D100"/>
    <mergeCell ref="O100:P100"/>
    <mergeCell ref="A102:B102"/>
    <mergeCell ref="L102:M102"/>
    <mergeCell ref="N102:O102"/>
    <mergeCell ref="P102:Q102"/>
    <mergeCell ref="A106:Q106"/>
    <mergeCell ref="H108:L108"/>
    <mergeCell ref="B97:D97"/>
    <mergeCell ref="E97:G97"/>
    <mergeCell ref="J97:K97"/>
    <mergeCell ref="O97:P97"/>
    <mergeCell ref="B98:D98"/>
    <mergeCell ref="E98:G98"/>
    <mergeCell ref="J98:K98"/>
    <mergeCell ref="O98:P98"/>
    <mergeCell ref="B99:D99"/>
    <mergeCell ref="E99:G99"/>
    <mergeCell ref="J99:K99"/>
    <mergeCell ref="O99:P99"/>
    <mergeCell ref="B110:D110"/>
    <mergeCell ref="L110:M110"/>
    <mergeCell ref="N110:P110"/>
    <mergeCell ref="A114:Q114"/>
    <mergeCell ref="A116:B116"/>
    <mergeCell ref="F116:H116"/>
    <mergeCell ref="J116:L116"/>
    <mergeCell ref="M116:N116"/>
    <mergeCell ref="O116:Q116"/>
    <mergeCell ref="A117:B117"/>
    <mergeCell ref="C117:D117"/>
    <mergeCell ref="F117:L117"/>
    <mergeCell ref="M117:N117"/>
    <mergeCell ref="O117:Q117"/>
    <mergeCell ref="B119:D120"/>
    <mergeCell ref="B121:C122"/>
    <mergeCell ref="O121:Q121"/>
    <mergeCell ref="O122:Q122"/>
    <mergeCell ref="B123:D123"/>
    <mergeCell ref="A130:N130"/>
    <mergeCell ref="B131:D131"/>
    <mergeCell ref="E131:G131"/>
    <mergeCell ref="J131:K131"/>
    <mergeCell ref="M131:N131"/>
    <mergeCell ref="O131:Q131"/>
    <mergeCell ref="O123:Q123"/>
    <mergeCell ref="O124:Q124"/>
    <mergeCell ref="O125:Q125"/>
    <mergeCell ref="O126:Q126"/>
    <mergeCell ref="O127:Q127"/>
    <mergeCell ref="O128:Q128"/>
    <mergeCell ref="M140:N140"/>
    <mergeCell ref="E136:G136"/>
    <mergeCell ref="J136:K136"/>
    <mergeCell ref="M136:N136"/>
    <mergeCell ref="E137:G137"/>
    <mergeCell ref="J137:K137"/>
    <mergeCell ref="M137:N137"/>
    <mergeCell ref="E138:G138"/>
    <mergeCell ref="J138:K138"/>
    <mergeCell ref="M138:N138"/>
    <mergeCell ref="J150:K150"/>
    <mergeCell ref="L150:M150"/>
    <mergeCell ref="E134:G134"/>
    <mergeCell ref="J134:K134"/>
    <mergeCell ref="M134:N134"/>
    <mergeCell ref="E141:G141"/>
    <mergeCell ref="J141:K141"/>
    <mergeCell ref="M141:N141"/>
    <mergeCell ref="B142:D142"/>
    <mergeCell ref="M142:N142"/>
    <mergeCell ref="E135:G135"/>
    <mergeCell ref="J135:K135"/>
    <mergeCell ref="M135:N135"/>
    <mergeCell ref="B141:D141"/>
    <mergeCell ref="B140:D140"/>
    <mergeCell ref="B139:D139"/>
    <mergeCell ref="B138:D138"/>
    <mergeCell ref="B137:D137"/>
    <mergeCell ref="B136:D136"/>
    <mergeCell ref="B135:D135"/>
    <mergeCell ref="B134:D134"/>
    <mergeCell ref="E139:G139"/>
    <mergeCell ref="J139:K139"/>
    <mergeCell ref="M139:N139"/>
    <mergeCell ref="C149:E149"/>
    <mergeCell ref="L103:M104"/>
    <mergeCell ref="N103:O104"/>
    <mergeCell ref="P103:Q104"/>
    <mergeCell ref="J149:M149"/>
    <mergeCell ref="A144:Q144"/>
    <mergeCell ref="B125:D125"/>
    <mergeCell ref="B128:D128"/>
    <mergeCell ref="B124:C124"/>
    <mergeCell ref="B126:C127"/>
    <mergeCell ref="O132:Q133"/>
    <mergeCell ref="O135:Q136"/>
    <mergeCell ref="B133:D133"/>
    <mergeCell ref="O134:Q134"/>
    <mergeCell ref="B132:D132"/>
    <mergeCell ref="E132:G132"/>
    <mergeCell ref="J132:K132"/>
    <mergeCell ref="M132:N132"/>
    <mergeCell ref="E133:G133"/>
    <mergeCell ref="J133:K133"/>
    <mergeCell ref="M133:N133"/>
    <mergeCell ref="E146:K146"/>
    <mergeCell ref="E140:G140"/>
    <mergeCell ref="J140:K140"/>
  </mergeCells>
  <phoneticPr fontId="35"/>
  <printOptions horizontalCentered="1"/>
  <pageMargins left="0.15" right="0.12" top="0.35" bottom="0.12" header="0.13" footer="0.12"/>
  <pageSetup paperSize="9" scale="87" firstPageNumber="0" orientation="portrait" horizontalDpi="300" verticalDpi="300" r:id="rId1"/>
  <rowBreaks count="2" manualBreakCount="2">
    <brk id="56" max="16383" man="1"/>
    <brk id="113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訓練報告書式(記入例）</vt:lpstr>
      <vt:lpstr>訓練報告書式</vt:lpstr>
      <vt:lpstr>訓練報告書式!Print_Area</vt:lpstr>
      <vt:lpstr>'訓練報告書式(記入例）'!Print_Area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a6411070MatsuyamaAyaka</dc:creator>
  <dc:description/>
  <cp:lastModifiedBy>下平一晴</cp:lastModifiedBy>
  <cp:revision>0</cp:revision>
  <cp:lastPrinted>2022-03-28T13:21:16Z</cp:lastPrinted>
  <dcterms:created xsi:type="dcterms:W3CDTF">2012-04-20T09:17:25Z</dcterms:created>
  <dcterms:modified xsi:type="dcterms:W3CDTF">2022-04-01T07:17:27Z</dcterms:modified>
  <dc:language>ja-JP</dc:language>
</cp:coreProperties>
</file>